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na\Desktop\"/>
    </mc:Choice>
  </mc:AlternateContent>
  <bookViews>
    <workbookView xWindow="0" yWindow="0" windowWidth="28800" windowHeight="12300"/>
  </bookViews>
  <sheets>
    <sheet name="GENERALE" sheetId="1" r:id="rId1"/>
    <sheet name="COMUNE ME" sheetId="3" r:id="rId2"/>
  </sheets>
  <calcPr calcId="162913"/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8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35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8" i="3"/>
  <c r="M29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8" i="3"/>
  <c r="B56" i="3"/>
  <c r="B29" i="3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49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7" i="1"/>
  <c r="B71" i="1"/>
  <c r="M39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7" i="1"/>
  <c r="B39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7" i="1"/>
</calcChain>
</file>

<file path=xl/sharedStrings.xml><?xml version="1.0" encoding="utf-8"?>
<sst xmlns="http://schemas.openxmlformats.org/spreadsheetml/2006/main" count="199" uniqueCount="45">
  <si>
    <t/>
  </si>
  <si>
    <t>Settore</t>
  </si>
  <si>
    <t>Registrate</t>
  </si>
  <si>
    <t>Attive</t>
  </si>
  <si>
    <t>Iscrizioni</t>
  </si>
  <si>
    <t>Cessazioni</t>
  </si>
  <si>
    <t>Addetti tot.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</si>
  <si>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</si>
  <si>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</si>
  <si>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</si>
  <si>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</si>
  <si>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</si>
  <si>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</si>
  <si>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</si>
  <si>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</si>
  <si>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</si>
  <si>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</si>
  <si>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</si>
  <si>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</si>
  <si>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</si>
  <si>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</si>
  <si>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</si>
  <si>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</si>
  <si>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</si>
  <si>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</si>
  <si>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</si>
  <si>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 xml:space="preserve">U Organizzazioni ed organismi extraterritoriali </t>
  </si>
  <si>
    <t>X Imprese non classificate</t>
  </si>
  <si>
    <t>Grand Total</t>
  </si>
  <si>
    <t>Saldo</t>
  </si>
  <si>
    <t>Dati provincia MESSINA - I° Trim. 2021</t>
  </si>
  <si>
    <t>% su tot. Registrate*</t>
  </si>
  <si>
    <t>* Escluse N.C.</t>
  </si>
  <si>
    <t>Totale Escluse Non Classificate</t>
  </si>
  <si>
    <t>Dati provincia MESSINA - I° Trim. 2020</t>
  </si>
  <si>
    <t>Diff. I° Trim. 2020</t>
  </si>
  <si>
    <t>Dati provincia MESSINA - IV° Trim. 2020</t>
  </si>
  <si>
    <t>Diff. IV° Trim. 2020</t>
  </si>
  <si>
    <t>Dati Comune di MESSINA - I° Trim. 2021</t>
  </si>
  <si>
    <t>Dati Comune di MESSINA - I° Trim. 2020</t>
  </si>
  <si>
    <t>Dati Comune di MESSINA - IV° Trim. 2020</t>
  </si>
  <si>
    <t>CONFRONTO</t>
  </si>
  <si>
    <t>I trim 2020</t>
  </si>
  <si>
    <t>I trim 2021</t>
  </si>
  <si>
    <t>IV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</si>
</sst>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b/>
      <sz val="10"/>
      <name val="Verdana"/>
      <family val="2"/>
    </font>
    <font>
      <b/>
      <sz val="10"/>
      <color theme="9" tint="-0.499984740745262"/>
      <name val="Arial"/>
      <family val="2"/>
    </font>
    <font>
      <b/>
      <sz val="10"/>
      <color theme="9" tint="-0.499984740745262"/>
      <name val="Verdana"/>
      <family val="2"/>
    </font>
    <font>
      <b/>
      <sz val="10"/>
      <color rgb="FF00B050"/>
      <name val="Verdana"/>
      <family val="2"/>
    </font>
    <font>
      <b/>
      <sz val="10"/>
      <color rgb="FFC00000"/>
      <name val="Verdana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1"/>
      <name val="Calibri"/>
      <family val="2"/>
      <scheme val="minor"/>
    </font>
    <font>
      <sz val="10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</patternFill>
    </fill>
  </fills>
  <borders count="19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/>
    <xf numFmtId="0" fontId="6" fillId="12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3" fontId="5" fillId="7" borderId="2" xfId="2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/>
    </xf>
    <xf numFmtId="3" fontId="4" fillId="3" borderId="9" xfId="0" applyNumberFormat="1" applyFont="1" applyFill="1" applyBorder="1" applyAlignment="1">
      <alignment horizontal="center" vertical="center"/>
    </xf>
    <xf numFmtId="3" fontId="7" fillId="8" borderId="9" xfId="1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5" borderId="7" xfId="3" applyFont="1" applyFill="1" applyBorder="1" applyAlignment="1">
      <alignment horizontal="left" vertical="top" wrapText="1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9" fillId="2" borderId="2" xfId="3" applyFont="1" applyFill="1" applyBorder="1" applyAlignment="1">
      <alignment horizontal="left" vertical="center"/>
    </xf>
    <xf numFmtId="0" fontId="11" fillId="4" borderId="2" xfId="3" applyFont="1" applyFill="1" applyBorder="1" applyAlignment="1">
      <alignment horizontal="left" vertical="top" wrapText="1"/>
    </xf>
    <xf numFmtId="3" fontId="9" fillId="3" borderId="2" xfId="3" applyNumberFormat="1" applyFont="1" applyFill="1" applyBorder="1" applyAlignment="1">
      <alignment horizontal="center" vertical="center"/>
    </xf>
    <xf numFmtId="3" fontId="11" fillId="4" borderId="2" xfId="3" applyNumberFormat="1" applyFont="1" applyFill="1" applyBorder="1" applyAlignment="1">
      <alignment horizontal="center" vertical="center"/>
    </xf>
    <xf numFmtId="0" fontId="9" fillId="6" borderId="7" xfId="3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9" fillId="3" borderId="2" xfId="3" applyNumberFormat="1" applyFont="1" applyFill="1" applyBorder="1" applyAlignment="1">
      <alignment horizontal="center" vertical="center"/>
    </xf>
    <xf numFmtId="3" fontId="13" fillId="3" borderId="2" xfId="3" applyNumberFormat="1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left" vertical="center"/>
    </xf>
    <xf numFmtId="0" fontId="11" fillId="4" borderId="6" xfId="3" applyFont="1" applyFill="1" applyBorder="1" applyAlignment="1">
      <alignment horizontal="left" vertical="top" wrapText="1"/>
    </xf>
    <xf numFmtId="0" fontId="9" fillId="2" borderId="8" xfId="3" applyFont="1" applyFill="1" applyBorder="1" applyAlignment="1">
      <alignment horizontal="left" vertical="center"/>
    </xf>
    <xf numFmtId="3" fontId="9" fillId="3" borderId="9" xfId="3" applyNumberFormat="1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horizontal="left" vertical="top" wrapText="1"/>
    </xf>
    <xf numFmtId="164" fontId="9" fillId="3" borderId="9" xfId="3" applyNumberFormat="1" applyFont="1" applyFill="1" applyBorder="1" applyAlignment="1">
      <alignment horizontal="center" vertical="center"/>
    </xf>
    <xf numFmtId="3" fontId="14" fillId="3" borderId="2" xfId="3" applyNumberFormat="1" applyFont="1" applyFill="1" applyBorder="1" applyAlignment="1">
      <alignment horizontal="center" vertical="center"/>
    </xf>
    <xf numFmtId="3" fontId="14" fillId="3" borderId="9" xfId="3" applyNumberFormat="1" applyFont="1" applyFill="1" applyBorder="1" applyAlignment="1">
      <alignment horizontal="center" vertical="center"/>
    </xf>
    <xf numFmtId="3" fontId="15" fillId="3" borderId="2" xfId="3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7" fillId="8" borderId="13" xfId="1" applyNumberFormat="1" applyFont="1" applyBorder="1" applyAlignment="1">
      <alignment horizontal="center" vertical="center"/>
    </xf>
    <xf numFmtId="3" fontId="7" fillId="8" borderId="14" xfId="1" applyNumberFormat="1" applyFont="1" applyBorder="1" applyAlignment="1">
      <alignment horizontal="center" vertical="center"/>
    </xf>
    <xf numFmtId="3" fontId="18" fillId="8" borderId="13" xfId="1" applyNumberFormat="1" applyFont="1" applyBorder="1" applyAlignment="1">
      <alignment horizontal="center" vertical="center"/>
    </xf>
    <xf numFmtId="3" fontId="18" fillId="8" borderId="14" xfId="1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8" fillId="12" borderId="3" xfId="4" applyFont="1" applyBorder="1" applyAlignment="1">
      <alignment horizontal="center"/>
    </xf>
    <xf numFmtId="0" fontId="18" fillId="12" borderId="5" xfId="4" applyFont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</cellXfs>
  <cellStyles count="5">
    <cellStyle name="Colore 2" xfId="1" builtinId="33"/>
    <cellStyle name="Colore 4" xfId="4" builtinId="41"/>
    <cellStyle name="Normale" xfId="0" builtinId="0"/>
    <cellStyle name="Normale 2" xfId="3"/>
    <cellStyle name="Valore valido" xfId="2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I° Trimestre 2021 - Provincia Messina</a:t>
            </a:r>
          </a:p>
        </c:rich>
      </c:tx>
      <c:layout>
        <c:manualLayout>
          <c:xMode val="edge"/>
          <c:yMode val="edge"/>
          <c:x val="0.357048556430446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8"/>
              <c:layout>
                <c:manualLayout>
                  <c:x val="1.1615048118985127E-2"/>
                  <c:y val="-2.796814209476272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60-4FBF-9134-A38FF1A25390}"/>
                </c:ext>
              </c:extLst>
            </c:dLbl>
            <c:dLbl>
              <c:idx val="20"/>
              <c:layout>
                <c:manualLayout>
                  <c:x val="2.3208442694663167E-2"/>
                  <c:y val="1.39840710473813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60-4FBF-9134-A38FF1A25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GENERALE!$A$17:$A$37</c:f>
              <c:strCache>
                <c:ptCount val="21"/>
                <c:pt idx="0">
                  <c:v>A Agricoltura, silvicoltura pesca</c:v>
                </c:pt>
                <c:pt idx="1">
                  <c:v>B Estrazione di minerali da cave e miniere</c:v>
                </c:pt>
                <c:pt idx="2">
                  <c:v>C Attività manifatturiere</c:v>
                </c:pt>
                <c:pt idx="3">
                  <c:v>D Fornitura di energia elettrica, gas, vapore e aria condiz...</c:v>
                </c:pt>
                <c:pt idx="4">
                  <c:v>E Fornitura di acqua; reti fognarie, attività di gestione d...</c:v>
                </c:pt>
                <c:pt idx="5">
                  <c:v>F Costruzioni</c:v>
                </c:pt>
                <c:pt idx="6">
                  <c:v>G Commercio all'ingrosso e al dettaglio; riparazione di aut...</c:v>
                </c:pt>
                <c:pt idx="7">
                  <c:v>H Trasporto e magazzinaggio </c:v>
                </c:pt>
                <c:pt idx="8">
                  <c:v>I Attività dei servizi di alloggio e di ristorazione </c:v>
                </c:pt>
                <c:pt idx="9">
                  <c:v>J Servizi di informazione e comunicazione</c:v>
                </c:pt>
                <c:pt idx="10">
                  <c:v>K Attività finanziarie e assicurative</c:v>
                </c:pt>
                <c:pt idx="11">
                  <c:v>L Attività immobiliari</c:v>
                </c:pt>
                <c:pt idx="12">
                  <c:v>M Attività professionali, scientifiche e tecniche</c:v>
                </c:pt>
                <c:pt idx="13">
                  <c:v>N Noleggio, agenzie di viaggio, servizi di supporto alle imp...</c:v>
                </c:pt>
                <c:pt idx="14">
                  <c:v>O Amministrazione pubblica e difesa; assicurazione sociale...</c:v>
                </c:pt>
                <c:pt idx="15">
                  <c:v>P Istruzione</c:v>
                </c:pt>
                <c:pt idx="16">
                  <c:v>Q Sanità e assistenza sociale  </c:v>
                </c:pt>
                <c:pt idx="17">
                  <c:v>R Attività artistiche, sportive, di intrattenimento e diver...</c:v>
                </c:pt>
                <c:pt idx="18">
                  <c:v>S Altre attività di servizi</c:v>
                </c:pt>
                <c:pt idx="19">
                  <c:v>U Organizzazioni ed organismi extraterritoriali </c:v>
                </c:pt>
                <c:pt idx="20">
                  <c:v>X Imprese non classificate</c:v>
                </c:pt>
              </c:strCache>
            </c:strRef>
          </c:cat>
          <c:val>
            <c:numRef>
              <c:f>GENERALE!$B$17:$B$37</c:f>
              <c:numCache>
                <c:formatCode>#,##0</c:formatCode>
                <c:ptCount val="21"/>
                <c:pt idx="0">
                  <c:v>6450</c:v>
                </c:pt>
                <c:pt idx="1">
                  <c:v>86</c:v>
                </c:pt>
                <c:pt idx="2">
                  <c:v>4680</c:v>
                </c:pt>
                <c:pt idx="3">
                  <c:v>40</c:v>
                </c:pt>
                <c:pt idx="4">
                  <c:v>166</c:v>
                </c:pt>
                <c:pt idx="5">
                  <c:v>8574</c:v>
                </c:pt>
                <c:pt idx="6">
                  <c:v>17671</c:v>
                </c:pt>
                <c:pt idx="7">
                  <c:v>1707</c:v>
                </c:pt>
                <c:pt idx="8">
                  <c:v>4717</c:v>
                </c:pt>
                <c:pt idx="9">
                  <c:v>1154</c:v>
                </c:pt>
                <c:pt idx="10">
                  <c:v>1211</c:v>
                </c:pt>
                <c:pt idx="11">
                  <c:v>964</c:v>
                </c:pt>
                <c:pt idx="12">
                  <c:v>1385</c:v>
                </c:pt>
                <c:pt idx="13">
                  <c:v>1740</c:v>
                </c:pt>
                <c:pt idx="14">
                  <c:v>6</c:v>
                </c:pt>
                <c:pt idx="15">
                  <c:v>427</c:v>
                </c:pt>
                <c:pt idx="16">
                  <c:v>685</c:v>
                </c:pt>
                <c:pt idx="17">
                  <c:v>979</c:v>
                </c:pt>
                <c:pt idx="18">
                  <c:v>2260</c:v>
                </c:pt>
                <c:pt idx="19">
                  <c:v>1</c:v>
                </c:pt>
                <c:pt idx="20">
                  <c:v>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A-4494-A746-204645FEEFE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81981183"/>
        <c:axId val="1481983263"/>
      </c:barChart>
      <c:catAx>
        <c:axId val="1481981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1983263"/>
        <c:crosses val="autoZero"/>
        <c:auto val="1"/>
        <c:lblAlgn val="ctr"/>
        <c:lblOffset val="100"/>
        <c:noMultiLvlLbl val="0"/>
      </c:catAx>
      <c:valAx>
        <c:axId val="14819832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1981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Confronto addetti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88A-479A-B798-D5A789F30AC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8A-479A-B798-D5A789F30A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GENERALE!$E$76:$E$78</c:f>
              <c:strCache>
                <c:ptCount val="3"/>
                <c:pt idx="0">
                  <c:v>I trim 2021</c:v>
                </c:pt>
                <c:pt idx="1">
                  <c:v>I trim 2020</c:v>
                </c:pt>
                <c:pt idx="2">
                  <c:v>IV trim 2020</c:v>
                </c:pt>
              </c:strCache>
            </c:strRef>
          </c:cat>
          <c:val>
            <c:numRef>
              <c:f>GENERALE!$F$76:$F$78</c:f>
              <c:numCache>
                <c:formatCode>General</c:formatCode>
                <c:ptCount val="3"/>
                <c:pt idx="0">
                  <c:v>133028</c:v>
                </c:pt>
                <c:pt idx="1">
                  <c:v>135084</c:v>
                </c:pt>
                <c:pt idx="2">
                  <c:v>130715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A-479A-B798-D5A789F30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6238639"/>
        <c:axId val="1486240719"/>
      </c:barChart>
      <c:catAx>
        <c:axId val="148623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6240719"/>
        <c:crosses val="autoZero"/>
        <c:auto val="1"/>
        <c:lblAlgn val="ctr"/>
        <c:lblOffset val="100"/>
        <c:noMultiLvlLbl val="0"/>
      </c:catAx>
      <c:valAx>
        <c:axId val="1486240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62386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366712</xdr:colOff>
      <xdr:row>40</xdr:row>
      <xdr:rowOff>152399</xdr:rowOff>
    </xdr:from>
    <xdr:to>
      <xdr:col>14</xdr:col>
      <xdr:colOff>204787</xdr:colOff>
      <xdr:row>64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67</xdr:row>
      <xdr:rowOff>95250</xdr:rowOff>
    </xdr:from>
    <xdr:to>
      <xdr:col>14</xdr:col>
      <xdr:colOff>171450</xdr:colOff>
      <xdr:row>84</xdr:row>
      <xdr:rowOff>85725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78"/>
  <sheetViews>
    <sheetView showGridLines="0" tabSelected="1" topLeftCell="A43" workbookViewId="0">
      <selection activeCell="M28" sqref="M28"/>
    </sheetView>
  </sheetViews>
  <sheetFormatPr defaultRowHeight="12.75" x14ac:dyDescent="0.2"/>
  <cols>
    <col min="1" max="1" width="38.42578125" customWidth="1"/>
    <col min="2" max="2" width="12.7109375" customWidth="1"/>
    <col min="3" max="3" width="11.7109375" customWidth="1"/>
    <col min="4" max="4" width="11" customWidth="1"/>
    <col min="5" max="5" width="11.42578125" customWidth="1"/>
    <col min="6" max="6" width="10.42578125" customWidth="1"/>
    <col min="7" max="7" width="12.140625" customWidth="1"/>
    <col min="8" max="8" width="11.7109375" customWidth="1"/>
    <col min="12" max="12" width="29.42578125" customWidth="1"/>
    <col min="13" max="13" width="11.7109375" customWidth="1"/>
    <col min="14" max="14" width="11.5703125" customWidth="1"/>
    <col min="16" max="16" width="11.140625" customWidth="1"/>
    <col min="17" max="17" width="11.42578125" customWidth="1"/>
    <col min="19" max="19" width="11.7109375" customWidth="1"/>
  </cols>
  <sheetData>
    <row r="3" spans="1:19" x14ac:dyDescent="0.2">
      <c r="A3" s="1"/>
      <c r="B3" s="2"/>
    </row>
    <row r="4" spans="1:19" x14ac:dyDescent="0.2">
      <c r="A4" s="1"/>
      <c r="B4" s="2"/>
    </row>
    <row r="5" spans="1:19" x14ac:dyDescent="0.2">
      <c r="A5" s="1"/>
      <c r="B5" s="2"/>
    </row>
    <row r="6" spans="1:19" x14ac:dyDescent="0.2">
      <c r="A6" s="1"/>
      <c r="B6" s="2"/>
    </row>
    <row r="7" spans="1:19" x14ac:dyDescent="0.2">
      <c r="A7" s="1"/>
      <c r="B7" s="2"/>
    </row>
    <row r="8" spans="1:19" x14ac:dyDescent="0.2">
      <c r="A8" s="1"/>
      <c r="B8" s="2"/>
    </row>
    <row r="9" spans="1:19" x14ac:dyDescent="0.2">
      <c r="A9" s="1"/>
      <c r="B9" s="2"/>
    </row>
    <row r="10" spans="1:19" x14ac:dyDescent="0.2">
      <c r="A10" s="1"/>
      <c r="B10" s="2"/>
    </row>
    <row r="11" spans="1:19" ht="13.5" thickBot="1" x14ac:dyDescent="0.25"/>
    <row r="12" spans="1:19" ht="13.5" thickBot="1" x14ac:dyDescent="0.25">
      <c r="A12" s="3" t="s">
        <v>0</v>
      </c>
      <c r="B12" s="70" t="s">
        <v>30</v>
      </c>
      <c r="C12" s="71"/>
      <c r="D12" s="71"/>
      <c r="E12" s="72"/>
      <c r="L12" s="73" t="s">
        <v>34</v>
      </c>
      <c r="M12" s="74"/>
      <c r="N12" s="74"/>
      <c r="O12" s="75"/>
    </row>
    <row r="13" spans="1:19" ht="13.5" thickBot="1" x14ac:dyDescent="0.25"/>
    <row r="14" spans="1:19" ht="15.75" thickBot="1" x14ac:dyDescent="0.3">
      <c r="I14" s="79" t="s">
        <v>41</v>
      </c>
      <c r="J14" s="80"/>
    </row>
    <row r="15" spans="1:19" ht="13.5" thickBot="1" x14ac:dyDescent="0.25"/>
    <row r="16" spans="1:19" ht="38.25" customHeight="1" x14ac:dyDescent="0.2">
      <c r="A16" s="7" t="s">
        <v>1</v>
      </c>
      <c r="B16" s="8" t="s">
        <v>2</v>
      </c>
      <c r="C16" s="8" t="s">
        <v>31</v>
      </c>
      <c r="D16" s="8" t="s">
        <v>3</v>
      </c>
      <c r="E16" s="8" t="s">
        <v>4</v>
      </c>
      <c r="F16" s="8" t="s">
        <v>5</v>
      </c>
      <c r="G16" s="8" t="s">
        <v>29</v>
      </c>
      <c r="H16" s="48" t="s">
        <v>6</v>
      </c>
      <c r="I16" s="51" t="s">
        <v>35</v>
      </c>
      <c r="J16" s="52" t="s">
        <v>37</v>
      </c>
      <c r="L16" s="7" t="s">
        <v>1</v>
      </c>
      <c r="M16" s="8" t="s">
        <v>2</v>
      </c>
      <c r="N16" s="8" t="s">
        <v>31</v>
      </c>
      <c r="O16" s="8" t="s">
        <v>3</v>
      </c>
      <c r="P16" s="8" t="s">
        <v>4</v>
      </c>
      <c r="Q16" s="8" t="s">
        <v>5</v>
      </c>
      <c r="R16" s="8" t="s">
        <v>29</v>
      </c>
      <c r="S16" s="8" t="s">
        <v>6</v>
      </c>
    </row>
    <row r="17" spans="1:19" x14ac:dyDescent="0.2">
      <c r="A17" s="4" t="s">
        <v>7</v>
      </c>
      <c r="B17" s="5">
        <v>6450</v>
      </c>
      <c r="C17" s="30">
        <f>B17*100/$B$39</f>
        <v>11.747991913010218</v>
      </c>
      <c r="D17" s="5">
        <v>6117</v>
      </c>
      <c r="E17" s="5">
        <v>35</v>
      </c>
      <c r="F17" s="5">
        <v>34</v>
      </c>
      <c r="G17" s="5">
        <f>E17-F17</f>
        <v>1</v>
      </c>
      <c r="H17" s="49">
        <v>10973</v>
      </c>
      <c r="I17" s="67">
        <f>H17-S17</f>
        <v>76</v>
      </c>
      <c r="J17" s="68">
        <f t="shared" ref="J17:J38" si="0">H17-H49</f>
        <v>1641</v>
      </c>
      <c r="L17" s="15" t="s">
        <v>7</v>
      </c>
      <c r="M17" s="16">
        <v>6338</v>
      </c>
      <c r="N17" s="31">
        <f>M17*100/$M$39</f>
        <v>11.811185031959896</v>
      </c>
      <c r="O17" s="16">
        <v>6004</v>
      </c>
      <c r="P17" s="16">
        <v>20</v>
      </c>
      <c r="Q17" s="16">
        <v>69</v>
      </c>
      <c r="R17" s="16">
        <f>P17-Q17</f>
        <v>-49</v>
      </c>
      <c r="S17" s="16">
        <v>10897</v>
      </c>
    </row>
    <row r="18" spans="1:19" x14ac:dyDescent="0.2">
      <c r="A18" s="4" t="s">
        <v>8</v>
      </c>
      <c r="B18" s="5">
        <v>86</v>
      </c>
      <c r="C18" s="30">
        <f t="shared" ref="C18:C36" si="1">B18*100/$B$39</f>
        <v>0.15663989217346957</v>
      </c>
      <c r="D18" s="5">
        <v>40</v>
      </c>
      <c r="E18" s="5">
        <v>0</v>
      </c>
      <c r="F18" s="5">
        <v>0</v>
      </c>
      <c r="G18" s="5">
        <f t="shared" ref="G18:G38" si="2">E18-F18</f>
        <v>0</v>
      </c>
      <c r="H18" s="49">
        <v>183</v>
      </c>
      <c r="I18" s="53">
        <f t="shared" ref="I18:I38" si="3">H18-S18</f>
        <v>-5</v>
      </c>
      <c r="J18" s="54">
        <f t="shared" si="0"/>
        <v>2</v>
      </c>
      <c r="L18" s="13" t="s">
        <v>8</v>
      </c>
      <c r="M18" s="5">
        <v>85</v>
      </c>
      <c r="N18" s="31">
        <f t="shared" ref="N18:N36" si="4">M18*100/$M$39</f>
        <v>0.15840181882559029</v>
      </c>
      <c r="O18" s="5">
        <v>39</v>
      </c>
      <c r="P18" s="5">
        <v>0</v>
      </c>
      <c r="Q18" s="5">
        <v>1</v>
      </c>
      <c r="R18" s="16">
        <f t="shared" ref="R18:R38" si="5">P18-Q18</f>
        <v>-1</v>
      </c>
      <c r="S18" s="5">
        <v>188</v>
      </c>
    </row>
    <row r="19" spans="1:19" x14ac:dyDescent="0.2">
      <c r="A19" s="4" t="s">
        <v>9</v>
      </c>
      <c r="B19" s="5">
        <v>4680</v>
      </c>
      <c r="C19" s="30">
        <f t="shared" si="1"/>
        <v>8.5241243647888094</v>
      </c>
      <c r="D19" s="5">
        <v>3773</v>
      </c>
      <c r="E19" s="5">
        <v>26</v>
      </c>
      <c r="F19" s="5">
        <v>43</v>
      </c>
      <c r="G19" s="5">
        <f t="shared" si="2"/>
        <v>-17</v>
      </c>
      <c r="H19" s="49">
        <v>15773</v>
      </c>
      <c r="I19" s="65">
        <f t="shared" si="3"/>
        <v>326</v>
      </c>
      <c r="J19" s="66">
        <f t="shared" si="0"/>
        <v>95</v>
      </c>
      <c r="L19" s="13" t="s">
        <v>9</v>
      </c>
      <c r="M19" s="5">
        <v>4632</v>
      </c>
      <c r="N19" s="31">
        <f t="shared" si="4"/>
        <v>8.6319673505898145</v>
      </c>
      <c r="O19" s="5">
        <v>3720</v>
      </c>
      <c r="P19" s="5">
        <v>19</v>
      </c>
      <c r="Q19" s="5">
        <v>67</v>
      </c>
      <c r="R19" s="16">
        <f t="shared" si="5"/>
        <v>-48</v>
      </c>
      <c r="S19" s="5">
        <v>15447</v>
      </c>
    </row>
    <row r="20" spans="1:19" x14ac:dyDescent="0.2">
      <c r="A20" s="4" t="s">
        <v>10</v>
      </c>
      <c r="B20" s="5">
        <v>40</v>
      </c>
      <c r="C20" s="30">
        <f t="shared" si="1"/>
        <v>7.2855763801613752E-2</v>
      </c>
      <c r="D20" s="5">
        <v>36</v>
      </c>
      <c r="E20" s="5">
        <v>0</v>
      </c>
      <c r="F20" s="5">
        <v>0</v>
      </c>
      <c r="G20" s="5">
        <f t="shared" si="2"/>
        <v>0</v>
      </c>
      <c r="H20" s="49">
        <v>85</v>
      </c>
      <c r="I20" s="63">
        <f t="shared" si="3"/>
        <v>-4</v>
      </c>
      <c r="J20" s="64">
        <f t="shared" si="0"/>
        <v>-1</v>
      </c>
      <c r="L20" s="13" t="s">
        <v>10</v>
      </c>
      <c r="M20" s="5">
        <v>40</v>
      </c>
      <c r="N20" s="31">
        <f t="shared" si="4"/>
        <v>7.4542032388513077E-2</v>
      </c>
      <c r="O20" s="5">
        <v>36</v>
      </c>
      <c r="P20" s="5">
        <v>0</v>
      </c>
      <c r="Q20" s="5">
        <v>2</v>
      </c>
      <c r="R20" s="16">
        <f t="shared" si="5"/>
        <v>-2</v>
      </c>
      <c r="S20" s="5">
        <v>89</v>
      </c>
    </row>
    <row r="21" spans="1:19" x14ac:dyDescent="0.2">
      <c r="A21" s="4" t="s">
        <v>11</v>
      </c>
      <c r="B21" s="5">
        <v>166</v>
      </c>
      <c r="C21" s="30">
        <f t="shared" si="1"/>
        <v>0.30235141977669711</v>
      </c>
      <c r="D21" s="5">
        <v>128</v>
      </c>
      <c r="E21" s="5">
        <v>0</v>
      </c>
      <c r="F21" s="5">
        <v>0</v>
      </c>
      <c r="G21" s="5">
        <f t="shared" si="2"/>
        <v>0</v>
      </c>
      <c r="H21" s="49">
        <v>1440</v>
      </c>
      <c r="I21" s="53">
        <f t="shared" si="3"/>
        <v>81</v>
      </c>
      <c r="J21" s="54">
        <f t="shared" si="0"/>
        <v>23</v>
      </c>
      <c r="L21" s="13" t="s">
        <v>11</v>
      </c>
      <c r="M21" s="5">
        <v>162</v>
      </c>
      <c r="N21" s="31">
        <f t="shared" si="4"/>
        <v>0.30189523117347794</v>
      </c>
      <c r="O21" s="5">
        <v>126</v>
      </c>
      <c r="P21" s="5">
        <v>0</v>
      </c>
      <c r="Q21" s="5">
        <v>0</v>
      </c>
      <c r="R21" s="16">
        <f t="shared" si="5"/>
        <v>0</v>
      </c>
      <c r="S21" s="5">
        <v>1359</v>
      </c>
    </row>
    <row r="22" spans="1:19" x14ac:dyDescent="0.2">
      <c r="A22" s="4" t="s">
        <v>12</v>
      </c>
      <c r="B22" s="5">
        <v>8574</v>
      </c>
      <c r="C22" s="30">
        <f t="shared" si="1"/>
        <v>15.616632970875909</v>
      </c>
      <c r="D22" s="5">
        <v>6851</v>
      </c>
      <c r="E22" s="5">
        <v>77</v>
      </c>
      <c r="F22" s="5">
        <v>70</v>
      </c>
      <c r="G22" s="5">
        <f t="shared" si="2"/>
        <v>7</v>
      </c>
      <c r="H22" s="49">
        <v>17126</v>
      </c>
      <c r="I22" s="67">
        <f t="shared" si="3"/>
        <v>315</v>
      </c>
      <c r="J22" s="68">
        <f t="shared" si="0"/>
        <v>330</v>
      </c>
      <c r="L22" s="13" t="s">
        <v>12</v>
      </c>
      <c r="M22" s="5">
        <v>8341</v>
      </c>
      <c r="N22" s="31">
        <f t="shared" si="4"/>
        <v>15.543877303814689</v>
      </c>
      <c r="O22" s="5">
        <v>6630</v>
      </c>
      <c r="P22" s="5">
        <v>84</v>
      </c>
      <c r="Q22" s="5">
        <v>117</v>
      </c>
      <c r="R22" s="16">
        <f t="shared" si="5"/>
        <v>-33</v>
      </c>
      <c r="S22" s="5">
        <v>16811</v>
      </c>
    </row>
    <row r="23" spans="1:19" x14ac:dyDescent="0.2">
      <c r="A23" s="4" t="s">
        <v>13</v>
      </c>
      <c r="B23" s="5">
        <v>17671</v>
      </c>
      <c r="C23" s="30">
        <f t="shared" si="1"/>
        <v>32.185855053457914</v>
      </c>
      <c r="D23" s="5">
        <v>15162</v>
      </c>
      <c r="E23" s="5">
        <v>92</v>
      </c>
      <c r="F23" s="5">
        <v>97</v>
      </c>
      <c r="G23" s="5">
        <f t="shared" si="2"/>
        <v>-5</v>
      </c>
      <c r="H23" s="49">
        <v>31330</v>
      </c>
      <c r="I23" s="63">
        <f t="shared" si="3"/>
        <v>-893</v>
      </c>
      <c r="J23" s="54">
        <f t="shared" si="0"/>
        <v>285</v>
      </c>
      <c r="L23" s="13" t="s">
        <v>13</v>
      </c>
      <c r="M23" s="5">
        <v>17485</v>
      </c>
      <c r="N23" s="31">
        <f t="shared" si="4"/>
        <v>32.584185907828775</v>
      </c>
      <c r="O23" s="5">
        <v>15013</v>
      </c>
      <c r="P23" s="5">
        <v>86</v>
      </c>
      <c r="Q23" s="5">
        <v>251</v>
      </c>
      <c r="R23" s="16">
        <f t="shared" si="5"/>
        <v>-165</v>
      </c>
      <c r="S23" s="5">
        <v>32223</v>
      </c>
    </row>
    <row r="24" spans="1:19" x14ac:dyDescent="0.2">
      <c r="A24" s="4" t="s">
        <v>14</v>
      </c>
      <c r="B24" s="5">
        <v>1707</v>
      </c>
      <c r="C24" s="30">
        <f t="shared" si="1"/>
        <v>3.109119720233867</v>
      </c>
      <c r="D24" s="5">
        <v>1259</v>
      </c>
      <c r="E24" s="5">
        <v>5</v>
      </c>
      <c r="F24" s="5">
        <v>20</v>
      </c>
      <c r="G24" s="5">
        <f t="shared" si="2"/>
        <v>-15</v>
      </c>
      <c r="H24" s="49">
        <v>7115</v>
      </c>
      <c r="I24" s="67">
        <f t="shared" si="3"/>
        <v>361</v>
      </c>
      <c r="J24" s="68">
        <f t="shared" si="0"/>
        <v>168</v>
      </c>
      <c r="L24" s="13" t="s">
        <v>14</v>
      </c>
      <c r="M24" s="5">
        <v>1680</v>
      </c>
      <c r="N24" s="31">
        <f t="shared" si="4"/>
        <v>3.1307653603175489</v>
      </c>
      <c r="O24" s="5">
        <v>1238</v>
      </c>
      <c r="P24" s="5">
        <v>3</v>
      </c>
      <c r="Q24" s="5">
        <v>7</v>
      </c>
      <c r="R24" s="16">
        <f t="shared" si="5"/>
        <v>-4</v>
      </c>
      <c r="S24" s="5">
        <v>6754</v>
      </c>
    </row>
    <row r="25" spans="1:19" ht="15" x14ac:dyDescent="0.2">
      <c r="A25" s="4" t="s">
        <v>15</v>
      </c>
      <c r="B25" s="5">
        <v>4717</v>
      </c>
      <c r="C25" s="30">
        <f t="shared" si="1"/>
        <v>8.5915159463053019</v>
      </c>
      <c r="D25" s="5">
        <v>4108</v>
      </c>
      <c r="E25" s="5">
        <v>11</v>
      </c>
      <c r="F25" s="5">
        <v>24</v>
      </c>
      <c r="G25" s="5">
        <f t="shared" si="2"/>
        <v>-13</v>
      </c>
      <c r="H25" s="49">
        <v>15604</v>
      </c>
      <c r="I25" s="61">
        <f t="shared" si="3"/>
        <v>-751</v>
      </c>
      <c r="J25" s="62">
        <f t="shared" si="0"/>
        <v>-163</v>
      </c>
      <c r="L25" s="13" t="s">
        <v>15</v>
      </c>
      <c r="M25" s="5">
        <v>4526</v>
      </c>
      <c r="N25" s="31">
        <f t="shared" si="4"/>
        <v>8.4344309647602547</v>
      </c>
      <c r="O25" s="5">
        <v>3931</v>
      </c>
      <c r="P25" s="5">
        <v>18</v>
      </c>
      <c r="Q25" s="5">
        <v>61</v>
      </c>
      <c r="R25" s="16">
        <f t="shared" si="5"/>
        <v>-43</v>
      </c>
      <c r="S25" s="5">
        <v>16355</v>
      </c>
    </row>
    <row r="26" spans="1:19" x14ac:dyDescent="0.2">
      <c r="A26" s="4" t="s">
        <v>16</v>
      </c>
      <c r="B26" s="5">
        <v>1154</v>
      </c>
      <c r="C26" s="30">
        <f t="shared" si="1"/>
        <v>2.1018887856765569</v>
      </c>
      <c r="D26" s="5">
        <v>967</v>
      </c>
      <c r="E26" s="5">
        <v>12</v>
      </c>
      <c r="F26" s="5">
        <v>16</v>
      </c>
      <c r="G26" s="5">
        <f t="shared" si="2"/>
        <v>-4</v>
      </c>
      <c r="H26" s="49">
        <v>2319</v>
      </c>
      <c r="I26" s="53">
        <f t="shared" si="3"/>
        <v>-107</v>
      </c>
      <c r="J26" s="54">
        <f t="shared" si="0"/>
        <v>31</v>
      </c>
      <c r="L26" s="13" t="s">
        <v>16</v>
      </c>
      <c r="M26" s="5">
        <v>1117</v>
      </c>
      <c r="N26" s="31">
        <f t="shared" si="4"/>
        <v>2.0815862544492276</v>
      </c>
      <c r="O26" s="5">
        <v>932</v>
      </c>
      <c r="P26" s="5">
        <v>15</v>
      </c>
      <c r="Q26" s="5">
        <v>17</v>
      </c>
      <c r="R26" s="16">
        <f t="shared" si="5"/>
        <v>-2</v>
      </c>
      <c r="S26" s="5">
        <v>2426</v>
      </c>
    </row>
    <row r="27" spans="1:19" x14ac:dyDescent="0.2">
      <c r="A27" s="4" t="s">
        <v>17</v>
      </c>
      <c r="B27" s="5">
        <v>1211</v>
      </c>
      <c r="C27" s="30">
        <f t="shared" si="1"/>
        <v>2.2057082490938567</v>
      </c>
      <c r="D27" s="5">
        <v>1115</v>
      </c>
      <c r="E27" s="5">
        <v>14</v>
      </c>
      <c r="F27" s="5">
        <v>9</v>
      </c>
      <c r="G27" s="5">
        <f t="shared" si="2"/>
        <v>5</v>
      </c>
      <c r="H27" s="49">
        <v>1601</v>
      </c>
      <c r="I27" s="53">
        <f t="shared" si="3"/>
        <v>12</v>
      </c>
      <c r="J27" s="54">
        <f t="shared" si="0"/>
        <v>9</v>
      </c>
      <c r="L27" s="13" t="s">
        <v>17</v>
      </c>
      <c r="M27" s="5">
        <v>1167</v>
      </c>
      <c r="N27" s="31">
        <f t="shared" si="4"/>
        <v>2.174763794934869</v>
      </c>
      <c r="O27" s="5">
        <v>1073</v>
      </c>
      <c r="P27" s="5">
        <v>11</v>
      </c>
      <c r="Q27" s="5">
        <v>22</v>
      </c>
      <c r="R27" s="16">
        <f t="shared" si="5"/>
        <v>-11</v>
      </c>
      <c r="S27" s="5">
        <v>1589</v>
      </c>
    </row>
    <row r="28" spans="1:19" x14ac:dyDescent="0.2">
      <c r="A28" s="4" t="s">
        <v>18</v>
      </c>
      <c r="B28" s="5">
        <v>964</v>
      </c>
      <c r="C28" s="30">
        <f t="shared" si="1"/>
        <v>1.7558239076188915</v>
      </c>
      <c r="D28" s="5">
        <v>747</v>
      </c>
      <c r="E28" s="5">
        <v>4</v>
      </c>
      <c r="F28" s="5">
        <v>1</v>
      </c>
      <c r="G28" s="5">
        <f t="shared" si="2"/>
        <v>3</v>
      </c>
      <c r="H28" s="49">
        <v>904</v>
      </c>
      <c r="I28" s="63">
        <f t="shared" si="3"/>
        <v>-482</v>
      </c>
      <c r="J28" s="54">
        <f t="shared" si="0"/>
        <v>9</v>
      </c>
      <c r="L28" s="13" t="s">
        <v>18</v>
      </c>
      <c r="M28" s="5">
        <v>880</v>
      </c>
      <c r="N28" s="31">
        <f t="shared" si="4"/>
        <v>1.6399247125472876</v>
      </c>
      <c r="O28" s="5">
        <v>666</v>
      </c>
      <c r="P28" s="5">
        <v>1</v>
      </c>
      <c r="Q28" s="5">
        <v>7</v>
      </c>
      <c r="R28" s="16">
        <f t="shared" si="5"/>
        <v>-6</v>
      </c>
      <c r="S28" s="5">
        <v>1386</v>
      </c>
    </row>
    <row r="29" spans="1:19" x14ac:dyDescent="0.2">
      <c r="A29" s="4" t="s">
        <v>19</v>
      </c>
      <c r="B29" s="5">
        <v>1385</v>
      </c>
      <c r="C29" s="30">
        <f t="shared" si="1"/>
        <v>2.5226308216308762</v>
      </c>
      <c r="D29" s="5">
        <v>1170</v>
      </c>
      <c r="E29" s="5">
        <v>16</v>
      </c>
      <c r="F29" s="5">
        <v>12</v>
      </c>
      <c r="G29" s="5">
        <f t="shared" si="2"/>
        <v>4</v>
      </c>
      <c r="H29" s="49">
        <v>2427</v>
      </c>
      <c r="I29" s="53">
        <f t="shared" si="3"/>
        <v>138</v>
      </c>
      <c r="J29" s="54">
        <f t="shared" si="0"/>
        <v>16</v>
      </c>
      <c r="L29" s="13" t="s">
        <v>19</v>
      </c>
      <c r="M29" s="5">
        <v>1302</v>
      </c>
      <c r="N29" s="31">
        <f t="shared" si="4"/>
        <v>2.4263431542461005</v>
      </c>
      <c r="O29" s="5">
        <v>1100</v>
      </c>
      <c r="P29" s="5">
        <v>14</v>
      </c>
      <c r="Q29" s="5">
        <v>27</v>
      </c>
      <c r="R29" s="16">
        <f t="shared" si="5"/>
        <v>-13</v>
      </c>
      <c r="S29" s="5">
        <v>2289</v>
      </c>
    </row>
    <row r="30" spans="1:19" x14ac:dyDescent="0.2">
      <c r="A30" s="4" t="s">
        <v>20</v>
      </c>
      <c r="B30" s="5">
        <v>1740</v>
      </c>
      <c r="C30" s="30">
        <f t="shared" si="1"/>
        <v>3.1692257253701985</v>
      </c>
      <c r="D30" s="5">
        <v>1546</v>
      </c>
      <c r="E30" s="5">
        <v>17</v>
      </c>
      <c r="F30" s="5">
        <v>21</v>
      </c>
      <c r="G30" s="5">
        <f t="shared" si="2"/>
        <v>-4</v>
      </c>
      <c r="H30" s="49">
        <v>5747</v>
      </c>
      <c r="I30" s="53">
        <f t="shared" si="3"/>
        <v>3</v>
      </c>
      <c r="J30" s="54">
        <f t="shared" si="0"/>
        <v>46</v>
      </c>
      <c r="L30" s="13" t="s">
        <v>20</v>
      </c>
      <c r="M30" s="5">
        <v>1675</v>
      </c>
      <c r="N30" s="31">
        <f t="shared" si="4"/>
        <v>3.1214476062689851</v>
      </c>
      <c r="O30" s="5">
        <v>1493</v>
      </c>
      <c r="P30" s="5">
        <v>12</v>
      </c>
      <c r="Q30" s="5">
        <v>22</v>
      </c>
      <c r="R30" s="16">
        <f t="shared" si="5"/>
        <v>-10</v>
      </c>
      <c r="S30" s="5">
        <v>5744</v>
      </c>
    </row>
    <row r="31" spans="1:19" x14ac:dyDescent="0.2">
      <c r="A31" s="4" t="s">
        <v>21</v>
      </c>
      <c r="B31" s="5">
        <v>6</v>
      </c>
      <c r="C31" s="30">
        <f t="shared" si="1"/>
        <v>1.0928364570242063E-2</v>
      </c>
      <c r="D31" s="5">
        <v>0</v>
      </c>
      <c r="E31" s="5">
        <v>0</v>
      </c>
      <c r="F31" s="5">
        <v>0</v>
      </c>
      <c r="G31" s="5">
        <f t="shared" si="2"/>
        <v>0</v>
      </c>
      <c r="H31" s="49">
        <v>2</v>
      </c>
      <c r="I31" s="53">
        <f t="shared" si="3"/>
        <v>0</v>
      </c>
      <c r="J31" s="54">
        <f t="shared" si="0"/>
        <v>0</v>
      </c>
      <c r="L31" s="13" t="s">
        <v>21</v>
      </c>
      <c r="M31" s="5">
        <v>6</v>
      </c>
      <c r="N31" s="31">
        <f t="shared" si="4"/>
        <v>1.1181304858276961E-2</v>
      </c>
      <c r="O31" s="5">
        <v>0</v>
      </c>
      <c r="P31" s="5">
        <v>0</v>
      </c>
      <c r="Q31" s="5">
        <v>0</v>
      </c>
      <c r="R31" s="16">
        <f t="shared" si="5"/>
        <v>0</v>
      </c>
      <c r="S31" s="5">
        <v>2</v>
      </c>
    </row>
    <row r="32" spans="1:19" x14ac:dyDescent="0.2">
      <c r="A32" s="4" t="s">
        <v>22</v>
      </c>
      <c r="B32" s="5">
        <v>427</v>
      </c>
      <c r="C32" s="30">
        <f t="shared" si="1"/>
        <v>0.7777352785822268</v>
      </c>
      <c r="D32" s="5">
        <v>386</v>
      </c>
      <c r="E32" s="5">
        <v>4</v>
      </c>
      <c r="F32" s="5">
        <v>4</v>
      </c>
      <c r="G32" s="5">
        <f t="shared" si="2"/>
        <v>0</v>
      </c>
      <c r="H32" s="49">
        <v>2330</v>
      </c>
      <c r="I32" s="53">
        <f t="shared" si="3"/>
        <v>228</v>
      </c>
      <c r="J32" s="54">
        <f t="shared" si="0"/>
        <v>60</v>
      </c>
      <c r="L32" s="13" t="s">
        <v>22</v>
      </c>
      <c r="M32" s="5">
        <v>407</v>
      </c>
      <c r="N32" s="31">
        <f t="shared" si="4"/>
        <v>0.75846517955312054</v>
      </c>
      <c r="O32" s="5">
        <v>370</v>
      </c>
      <c r="P32" s="5">
        <v>1</v>
      </c>
      <c r="Q32" s="5">
        <v>7</v>
      </c>
      <c r="R32" s="16">
        <f t="shared" si="5"/>
        <v>-6</v>
      </c>
      <c r="S32" s="5">
        <v>2102</v>
      </c>
    </row>
    <row r="33" spans="1:19" x14ac:dyDescent="0.2">
      <c r="A33" s="4" t="s">
        <v>23</v>
      </c>
      <c r="B33" s="5">
        <v>685</v>
      </c>
      <c r="C33" s="30">
        <f t="shared" si="1"/>
        <v>1.2476549551026355</v>
      </c>
      <c r="D33" s="5">
        <v>563</v>
      </c>
      <c r="E33" s="5">
        <v>2</v>
      </c>
      <c r="F33" s="5">
        <v>8</v>
      </c>
      <c r="G33" s="5">
        <f t="shared" si="2"/>
        <v>-6</v>
      </c>
      <c r="H33" s="49">
        <v>5183</v>
      </c>
      <c r="I33" s="63">
        <f t="shared" si="3"/>
        <v>-525</v>
      </c>
      <c r="J33" s="54">
        <f t="shared" si="0"/>
        <v>4</v>
      </c>
      <c r="L33" s="13" t="s">
        <v>23</v>
      </c>
      <c r="M33" s="5">
        <v>667</v>
      </c>
      <c r="N33" s="31">
        <f t="shared" si="4"/>
        <v>1.2429883900784555</v>
      </c>
      <c r="O33" s="5">
        <v>546</v>
      </c>
      <c r="P33" s="5">
        <v>0</v>
      </c>
      <c r="Q33" s="5">
        <v>3</v>
      </c>
      <c r="R33" s="16">
        <f t="shared" si="5"/>
        <v>-3</v>
      </c>
      <c r="S33" s="5">
        <v>5708</v>
      </c>
    </row>
    <row r="34" spans="1:19" ht="15" x14ac:dyDescent="0.2">
      <c r="A34" s="4" t="s">
        <v>24</v>
      </c>
      <c r="B34" s="5">
        <v>979</v>
      </c>
      <c r="C34" s="30">
        <f t="shared" si="1"/>
        <v>1.7831448190444967</v>
      </c>
      <c r="D34" s="5">
        <v>819</v>
      </c>
      <c r="E34" s="5">
        <v>3</v>
      </c>
      <c r="F34" s="5">
        <v>9</v>
      </c>
      <c r="G34" s="5">
        <f t="shared" si="2"/>
        <v>-6</v>
      </c>
      <c r="H34" s="49">
        <v>2190</v>
      </c>
      <c r="I34" s="59">
        <f t="shared" si="3"/>
        <v>-83</v>
      </c>
      <c r="J34" s="60">
        <f t="shared" si="0"/>
        <v>-33</v>
      </c>
      <c r="L34" s="13" t="s">
        <v>24</v>
      </c>
      <c r="M34" s="5">
        <v>942</v>
      </c>
      <c r="N34" s="31">
        <f t="shared" si="4"/>
        <v>1.7554648627494829</v>
      </c>
      <c r="O34" s="5">
        <v>781</v>
      </c>
      <c r="P34" s="5">
        <v>4</v>
      </c>
      <c r="Q34" s="5">
        <v>16</v>
      </c>
      <c r="R34" s="16">
        <f t="shared" si="5"/>
        <v>-12</v>
      </c>
      <c r="S34" s="5">
        <v>2273</v>
      </c>
    </row>
    <row r="35" spans="1:19" x14ac:dyDescent="0.2">
      <c r="A35" s="4" t="s">
        <v>25</v>
      </c>
      <c r="B35" s="5">
        <v>2260</v>
      </c>
      <c r="C35" s="30">
        <f t="shared" si="1"/>
        <v>4.1163506547911775</v>
      </c>
      <c r="D35" s="5">
        <v>2173</v>
      </c>
      <c r="E35" s="5">
        <v>19</v>
      </c>
      <c r="F35" s="5">
        <v>29</v>
      </c>
      <c r="G35" s="5">
        <f t="shared" si="2"/>
        <v>-10</v>
      </c>
      <c r="H35" s="49">
        <v>3976</v>
      </c>
      <c r="I35" s="53">
        <f t="shared" si="3"/>
        <v>147</v>
      </c>
      <c r="J35" s="54">
        <f t="shared" si="0"/>
        <v>13</v>
      </c>
      <c r="L35" s="13" t="s">
        <v>25</v>
      </c>
      <c r="M35" s="5">
        <v>2208</v>
      </c>
      <c r="N35" s="31">
        <f t="shared" si="4"/>
        <v>4.1147201878459212</v>
      </c>
      <c r="O35" s="5">
        <v>2123</v>
      </c>
      <c r="P35" s="5">
        <v>20</v>
      </c>
      <c r="Q35" s="5">
        <v>45</v>
      </c>
      <c r="R35" s="16">
        <f t="shared" si="5"/>
        <v>-25</v>
      </c>
      <c r="S35" s="5">
        <v>3829</v>
      </c>
    </row>
    <row r="36" spans="1:19" x14ac:dyDescent="0.2">
      <c r="A36" s="4" t="s">
        <v>26</v>
      </c>
      <c r="B36" s="5">
        <v>1</v>
      </c>
      <c r="C36" s="30">
        <f t="shared" si="1"/>
        <v>1.8213940950403439E-3</v>
      </c>
      <c r="D36" s="5">
        <v>1</v>
      </c>
      <c r="E36" s="5">
        <v>0</v>
      </c>
      <c r="F36" s="5">
        <v>0</v>
      </c>
      <c r="G36" s="5">
        <f t="shared" si="2"/>
        <v>0</v>
      </c>
      <c r="H36" s="49">
        <v>2</v>
      </c>
      <c r="I36" s="53">
        <f t="shared" si="3"/>
        <v>0</v>
      </c>
      <c r="J36" s="54">
        <f t="shared" si="0"/>
        <v>0</v>
      </c>
      <c r="L36" s="13" t="s">
        <v>26</v>
      </c>
      <c r="M36" s="5">
        <v>1</v>
      </c>
      <c r="N36" s="31">
        <f t="shared" si="4"/>
        <v>1.8635508097128268E-3</v>
      </c>
      <c r="O36" s="5">
        <v>1</v>
      </c>
      <c r="P36" s="5">
        <v>0</v>
      </c>
      <c r="Q36" s="5">
        <v>0</v>
      </c>
      <c r="R36" s="16">
        <f t="shared" si="5"/>
        <v>0</v>
      </c>
      <c r="S36" s="5">
        <v>2</v>
      </c>
    </row>
    <row r="37" spans="1:19" ht="13.5" thickBot="1" x14ac:dyDescent="0.25">
      <c r="A37" s="4" t="s">
        <v>27</v>
      </c>
      <c r="B37" s="5">
        <v>8183</v>
      </c>
      <c r="C37" s="5"/>
      <c r="D37" s="5">
        <v>30</v>
      </c>
      <c r="E37" s="5">
        <v>405</v>
      </c>
      <c r="F37" s="5">
        <v>67</v>
      </c>
      <c r="G37" s="5">
        <f t="shared" si="2"/>
        <v>338</v>
      </c>
      <c r="H37" s="49">
        <v>6718</v>
      </c>
      <c r="I37" s="55">
        <f t="shared" si="3"/>
        <v>-893</v>
      </c>
      <c r="J37" s="56">
        <f t="shared" si="0"/>
        <v>-222</v>
      </c>
      <c r="L37" s="13" t="s">
        <v>27</v>
      </c>
      <c r="M37" s="5">
        <v>8435</v>
      </c>
      <c r="N37" s="5"/>
      <c r="O37" s="5">
        <v>23</v>
      </c>
      <c r="P37" s="5">
        <v>433</v>
      </c>
      <c r="Q37" s="5">
        <v>92</v>
      </c>
      <c r="R37" s="16">
        <f t="shared" si="5"/>
        <v>341</v>
      </c>
      <c r="S37" s="5">
        <v>7611</v>
      </c>
    </row>
    <row r="38" spans="1:19" ht="15.75" thickBot="1" x14ac:dyDescent="0.25">
      <c r="A38" s="10" t="s">
        <v>28</v>
      </c>
      <c r="B38" s="6">
        <v>63086</v>
      </c>
      <c r="C38" s="6"/>
      <c r="D38" s="6">
        <v>46991</v>
      </c>
      <c r="E38" s="6">
        <v>742</v>
      </c>
      <c r="F38" s="6">
        <v>464</v>
      </c>
      <c r="G38" s="9">
        <f t="shared" si="2"/>
        <v>278</v>
      </c>
      <c r="H38" s="50">
        <v>133028</v>
      </c>
      <c r="I38" s="57">
        <f t="shared" si="3"/>
        <v>-2056</v>
      </c>
      <c r="J38" s="58">
        <f t="shared" si="0"/>
        <v>2313</v>
      </c>
      <c r="L38" s="14" t="s">
        <v>28</v>
      </c>
      <c r="M38" s="6">
        <v>62096</v>
      </c>
      <c r="N38" s="6"/>
      <c r="O38" s="6">
        <v>45845</v>
      </c>
      <c r="P38" s="6">
        <v>741</v>
      </c>
      <c r="Q38" s="6">
        <v>833</v>
      </c>
      <c r="R38" s="17">
        <f t="shared" si="5"/>
        <v>-92</v>
      </c>
      <c r="S38" s="6">
        <v>135084</v>
      </c>
    </row>
    <row r="39" spans="1:19" x14ac:dyDescent="0.2">
      <c r="A39" s="11" t="s">
        <v>33</v>
      </c>
      <c r="B39" s="12">
        <f>B38-B37</f>
        <v>54903</v>
      </c>
      <c r="L39" s="11" t="s">
        <v>33</v>
      </c>
      <c r="M39" s="12">
        <f>M38-M37</f>
        <v>53661</v>
      </c>
    </row>
    <row r="42" spans="1:19" x14ac:dyDescent="0.2">
      <c r="A42" t="s">
        <v>32</v>
      </c>
    </row>
    <row r="44" spans="1:19" ht="13.5" thickBot="1" x14ac:dyDescent="0.25"/>
    <row r="45" spans="1:19" ht="13.5" thickBot="1" x14ac:dyDescent="0.25">
      <c r="B45" s="76" t="s">
        <v>36</v>
      </c>
      <c r="C45" s="77"/>
      <c r="D45" s="77"/>
      <c r="E45" s="78"/>
    </row>
    <row r="48" spans="1:19" ht="38.25" x14ac:dyDescent="0.2">
      <c r="A48" s="21" t="s">
        <v>1</v>
      </c>
      <c r="B48" s="28" t="s">
        <v>2</v>
      </c>
      <c r="C48" s="8" t="s">
        <v>31</v>
      </c>
      <c r="D48" s="28" t="s">
        <v>3</v>
      </c>
      <c r="E48" s="28" t="s">
        <v>4</v>
      </c>
      <c r="F48" s="28" t="s">
        <v>5</v>
      </c>
      <c r="G48" s="28" t="s">
        <v>29</v>
      </c>
      <c r="H48" s="28" t="s">
        <v>6</v>
      </c>
    </row>
    <row r="49" spans="1:8" x14ac:dyDescent="0.2">
      <c r="A49" s="24" t="s">
        <v>7</v>
      </c>
      <c r="B49" s="26">
        <v>6428</v>
      </c>
      <c r="C49" s="32">
        <f>B49*100/$B$71</f>
        <v>11.756314355213345</v>
      </c>
      <c r="D49" s="26">
        <v>6092</v>
      </c>
      <c r="E49" s="26">
        <v>41</v>
      </c>
      <c r="F49" s="26">
        <v>15</v>
      </c>
      <c r="G49" s="26">
        <f>E49-F49</f>
        <v>26</v>
      </c>
      <c r="H49" s="26">
        <v>9332</v>
      </c>
    </row>
    <row r="50" spans="1:8" x14ac:dyDescent="0.2">
      <c r="A50" s="24" t="s">
        <v>8</v>
      </c>
      <c r="B50" s="26">
        <v>86</v>
      </c>
      <c r="C50" s="32">
        <f t="shared" ref="C50:C68" si="6">B50*100/$B$71</f>
        <v>0.15728734202681199</v>
      </c>
      <c r="D50" s="26">
        <v>40</v>
      </c>
      <c r="E50" s="26">
        <v>0</v>
      </c>
      <c r="F50" s="26">
        <v>0</v>
      </c>
      <c r="G50" s="26">
        <f t="shared" ref="G50:G70" si="7">E50-F50</f>
        <v>0</v>
      </c>
      <c r="H50" s="26">
        <v>181</v>
      </c>
    </row>
    <row r="51" spans="1:8" x14ac:dyDescent="0.2">
      <c r="A51" s="24" t="s">
        <v>9</v>
      </c>
      <c r="B51" s="26">
        <v>4659</v>
      </c>
      <c r="C51" s="32">
        <f t="shared" si="6"/>
        <v>8.5209503081734557</v>
      </c>
      <c r="D51" s="26">
        <v>3753</v>
      </c>
      <c r="E51" s="26">
        <v>10</v>
      </c>
      <c r="F51" s="26">
        <v>37</v>
      </c>
      <c r="G51" s="26">
        <f t="shared" si="7"/>
        <v>-27</v>
      </c>
      <c r="H51" s="26">
        <v>15678</v>
      </c>
    </row>
    <row r="52" spans="1:8" x14ac:dyDescent="0.2">
      <c r="A52" s="24" t="s">
        <v>10</v>
      </c>
      <c r="B52" s="26">
        <v>40</v>
      </c>
      <c r="C52" s="32">
        <f t="shared" si="6"/>
        <v>7.3156903268284654E-2</v>
      </c>
      <c r="D52" s="26">
        <v>36</v>
      </c>
      <c r="E52" s="26">
        <v>0</v>
      </c>
      <c r="F52" s="26">
        <v>1</v>
      </c>
      <c r="G52" s="26">
        <f t="shared" si="7"/>
        <v>-1</v>
      </c>
      <c r="H52" s="26">
        <v>86</v>
      </c>
    </row>
    <row r="53" spans="1:8" x14ac:dyDescent="0.2">
      <c r="A53" s="24" t="s">
        <v>11</v>
      </c>
      <c r="B53" s="26">
        <v>167</v>
      </c>
      <c r="C53" s="32">
        <f t="shared" si="6"/>
        <v>0.30543007114508841</v>
      </c>
      <c r="D53" s="26">
        <v>131</v>
      </c>
      <c r="E53" s="26">
        <v>0</v>
      </c>
      <c r="F53" s="26">
        <v>0</v>
      </c>
      <c r="G53" s="26">
        <f t="shared" si="7"/>
        <v>0</v>
      </c>
      <c r="H53" s="26">
        <v>1417</v>
      </c>
    </row>
    <row r="54" spans="1:8" x14ac:dyDescent="0.2">
      <c r="A54" s="24" t="s">
        <v>12</v>
      </c>
      <c r="B54" s="26">
        <v>8540</v>
      </c>
      <c r="C54" s="32">
        <f t="shared" si="6"/>
        <v>15.618998847778773</v>
      </c>
      <c r="D54" s="26">
        <v>6823</v>
      </c>
      <c r="E54" s="26">
        <v>59</v>
      </c>
      <c r="F54" s="26">
        <v>44</v>
      </c>
      <c r="G54" s="26">
        <f t="shared" si="7"/>
        <v>15</v>
      </c>
      <c r="H54" s="26">
        <v>16796</v>
      </c>
    </row>
    <row r="55" spans="1:8" x14ac:dyDescent="0.2">
      <c r="A55" s="24" t="s">
        <v>13</v>
      </c>
      <c r="B55" s="26">
        <v>17649</v>
      </c>
      <c r="C55" s="32">
        <f t="shared" si="6"/>
        <v>32.278654644548894</v>
      </c>
      <c r="D55" s="26">
        <v>15148</v>
      </c>
      <c r="E55" s="26">
        <v>74</v>
      </c>
      <c r="F55" s="26">
        <v>68</v>
      </c>
      <c r="G55" s="26">
        <f t="shared" si="7"/>
        <v>6</v>
      </c>
      <c r="H55" s="26">
        <v>31045</v>
      </c>
    </row>
    <row r="56" spans="1:8" x14ac:dyDescent="0.2">
      <c r="A56" s="24" t="s">
        <v>14</v>
      </c>
      <c r="B56" s="26">
        <v>1709</v>
      </c>
      <c r="C56" s="32">
        <f t="shared" si="6"/>
        <v>3.1256286921374619</v>
      </c>
      <c r="D56" s="26">
        <v>1260</v>
      </c>
      <c r="E56" s="26">
        <v>4</v>
      </c>
      <c r="F56" s="26">
        <v>8</v>
      </c>
      <c r="G56" s="26">
        <f t="shared" si="7"/>
        <v>-4</v>
      </c>
      <c r="H56" s="26">
        <v>6947</v>
      </c>
    </row>
    <row r="57" spans="1:8" x14ac:dyDescent="0.2">
      <c r="A57" s="24" t="s">
        <v>15</v>
      </c>
      <c r="B57" s="26">
        <v>4677</v>
      </c>
      <c r="C57" s="32">
        <f t="shared" si="6"/>
        <v>8.5538709146441825</v>
      </c>
      <c r="D57" s="26">
        <v>4075</v>
      </c>
      <c r="E57" s="26">
        <v>14</v>
      </c>
      <c r="F57" s="26">
        <v>29</v>
      </c>
      <c r="G57" s="26">
        <f t="shared" si="7"/>
        <v>-15</v>
      </c>
      <c r="H57" s="26">
        <v>15767</v>
      </c>
    </row>
    <row r="58" spans="1:8" x14ac:dyDescent="0.2">
      <c r="A58" s="24" t="s">
        <v>16</v>
      </c>
      <c r="B58" s="26">
        <v>1147</v>
      </c>
      <c r="C58" s="32">
        <f t="shared" si="6"/>
        <v>2.0977742012180625</v>
      </c>
      <c r="D58" s="26">
        <v>958</v>
      </c>
      <c r="E58" s="26">
        <v>13</v>
      </c>
      <c r="F58" s="26">
        <v>10</v>
      </c>
      <c r="G58" s="26">
        <f t="shared" si="7"/>
        <v>3</v>
      </c>
      <c r="H58" s="26">
        <v>2288</v>
      </c>
    </row>
    <row r="59" spans="1:8" x14ac:dyDescent="0.2">
      <c r="A59" s="24" t="s">
        <v>17</v>
      </c>
      <c r="B59" s="26">
        <v>1190</v>
      </c>
      <c r="C59" s="32">
        <f t="shared" si="6"/>
        <v>2.1764178722314687</v>
      </c>
      <c r="D59" s="26">
        <v>1093</v>
      </c>
      <c r="E59" s="26">
        <v>11</v>
      </c>
      <c r="F59" s="26">
        <v>9</v>
      </c>
      <c r="G59" s="26">
        <f t="shared" si="7"/>
        <v>2</v>
      </c>
      <c r="H59" s="26">
        <v>1592</v>
      </c>
    </row>
    <row r="60" spans="1:8" x14ac:dyDescent="0.2">
      <c r="A60" s="24" t="s">
        <v>18</v>
      </c>
      <c r="B60" s="26">
        <v>946</v>
      </c>
      <c r="C60" s="32">
        <f t="shared" si="6"/>
        <v>1.730160762294932</v>
      </c>
      <c r="D60" s="26">
        <v>728</v>
      </c>
      <c r="E60" s="26">
        <v>11</v>
      </c>
      <c r="F60" s="26">
        <v>2</v>
      </c>
      <c r="G60" s="26">
        <f t="shared" si="7"/>
        <v>9</v>
      </c>
      <c r="H60" s="26">
        <v>895</v>
      </c>
    </row>
    <row r="61" spans="1:8" x14ac:dyDescent="0.2">
      <c r="A61" s="24" t="s">
        <v>19</v>
      </c>
      <c r="B61" s="26">
        <v>1367</v>
      </c>
      <c r="C61" s="32">
        <f t="shared" si="6"/>
        <v>2.5001371691936281</v>
      </c>
      <c r="D61" s="26">
        <v>1156</v>
      </c>
      <c r="E61" s="26">
        <v>14</v>
      </c>
      <c r="F61" s="26">
        <v>8</v>
      </c>
      <c r="G61" s="26">
        <f t="shared" si="7"/>
        <v>6</v>
      </c>
      <c r="H61" s="26">
        <v>2411</v>
      </c>
    </row>
    <row r="62" spans="1:8" x14ac:dyDescent="0.2">
      <c r="A62" s="24" t="s">
        <v>20</v>
      </c>
      <c r="B62" s="26">
        <v>1729</v>
      </c>
      <c r="C62" s="32">
        <f t="shared" si="6"/>
        <v>3.1622071437716039</v>
      </c>
      <c r="D62" s="26">
        <v>1535</v>
      </c>
      <c r="E62" s="26">
        <v>7</v>
      </c>
      <c r="F62" s="26">
        <v>10</v>
      </c>
      <c r="G62" s="26">
        <f t="shared" si="7"/>
        <v>-3</v>
      </c>
      <c r="H62" s="26">
        <v>5701</v>
      </c>
    </row>
    <row r="63" spans="1:8" x14ac:dyDescent="0.2">
      <c r="A63" s="24" t="s">
        <v>21</v>
      </c>
      <c r="B63" s="26">
        <v>6</v>
      </c>
      <c r="C63" s="32">
        <f t="shared" si="6"/>
        <v>1.0973535490242698E-2</v>
      </c>
      <c r="D63" s="26">
        <v>0</v>
      </c>
      <c r="E63" s="26">
        <v>0</v>
      </c>
      <c r="F63" s="26">
        <v>0</v>
      </c>
      <c r="G63" s="26">
        <f t="shared" si="7"/>
        <v>0</v>
      </c>
      <c r="H63" s="26">
        <v>2</v>
      </c>
    </row>
    <row r="64" spans="1:8" x14ac:dyDescent="0.2">
      <c r="A64" s="24" t="s">
        <v>22</v>
      </c>
      <c r="B64" s="26">
        <v>423</v>
      </c>
      <c r="C64" s="32">
        <f t="shared" si="6"/>
        <v>0.77363425206211023</v>
      </c>
      <c r="D64" s="26">
        <v>380</v>
      </c>
      <c r="E64" s="26">
        <v>7</v>
      </c>
      <c r="F64" s="26">
        <v>3</v>
      </c>
      <c r="G64" s="26">
        <f t="shared" si="7"/>
        <v>4</v>
      </c>
      <c r="H64" s="26">
        <v>2270</v>
      </c>
    </row>
    <row r="65" spans="1:8" x14ac:dyDescent="0.2">
      <c r="A65" s="24" t="s">
        <v>23</v>
      </c>
      <c r="B65" s="26">
        <v>685</v>
      </c>
      <c r="C65" s="32">
        <f t="shared" si="6"/>
        <v>1.2528119684693746</v>
      </c>
      <c r="D65" s="26">
        <v>561</v>
      </c>
      <c r="E65" s="26">
        <v>2</v>
      </c>
      <c r="F65" s="26">
        <v>3</v>
      </c>
      <c r="G65" s="26">
        <f t="shared" si="7"/>
        <v>-1</v>
      </c>
      <c r="H65" s="26">
        <v>5179</v>
      </c>
    </row>
    <row r="66" spans="1:8" x14ac:dyDescent="0.2">
      <c r="A66" s="24" t="s">
        <v>24</v>
      </c>
      <c r="B66" s="26">
        <v>975</v>
      </c>
      <c r="C66" s="32">
        <f t="shared" si="6"/>
        <v>1.7831995171644384</v>
      </c>
      <c r="D66" s="26">
        <v>817</v>
      </c>
      <c r="E66" s="26">
        <v>3</v>
      </c>
      <c r="F66" s="26">
        <v>7</v>
      </c>
      <c r="G66" s="26">
        <f t="shared" si="7"/>
        <v>-4</v>
      </c>
      <c r="H66" s="26">
        <v>2223</v>
      </c>
    </row>
    <row r="67" spans="1:8" x14ac:dyDescent="0.2">
      <c r="A67" s="24" t="s">
        <v>25</v>
      </c>
      <c r="B67" s="26">
        <v>2253</v>
      </c>
      <c r="C67" s="32">
        <f t="shared" si="6"/>
        <v>4.1205625765861331</v>
      </c>
      <c r="D67" s="26">
        <v>2166</v>
      </c>
      <c r="E67" s="26">
        <v>16</v>
      </c>
      <c r="F67" s="26">
        <v>20</v>
      </c>
      <c r="G67" s="26">
        <f t="shared" si="7"/>
        <v>-4</v>
      </c>
      <c r="H67" s="26">
        <v>3963</v>
      </c>
    </row>
    <row r="68" spans="1:8" x14ac:dyDescent="0.2">
      <c r="A68" s="24" t="s">
        <v>26</v>
      </c>
      <c r="B68" s="26">
        <v>1</v>
      </c>
      <c r="C68" s="32">
        <f t="shared" si="6"/>
        <v>1.8289225817071163E-3</v>
      </c>
      <c r="D68" s="26">
        <v>1</v>
      </c>
      <c r="E68" s="26">
        <v>0</v>
      </c>
      <c r="F68" s="26">
        <v>0</v>
      </c>
      <c r="G68" s="26">
        <f t="shared" si="7"/>
        <v>0</v>
      </c>
      <c r="H68" s="26">
        <v>2</v>
      </c>
    </row>
    <row r="69" spans="1:8" x14ac:dyDescent="0.2">
      <c r="A69" s="24" t="s">
        <v>27</v>
      </c>
      <c r="B69" s="26">
        <v>8131</v>
      </c>
      <c r="C69" s="26"/>
      <c r="D69" s="26">
        <v>18</v>
      </c>
      <c r="E69" s="26">
        <v>327</v>
      </c>
      <c r="F69" s="26">
        <v>44</v>
      </c>
      <c r="G69" s="26">
        <f t="shared" si="7"/>
        <v>283</v>
      </c>
      <c r="H69" s="26">
        <v>6940</v>
      </c>
    </row>
    <row r="70" spans="1:8" x14ac:dyDescent="0.2">
      <c r="A70" s="25" t="s">
        <v>28</v>
      </c>
      <c r="B70" s="27">
        <v>62808</v>
      </c>
      <c r="C70" s="27"/>
      <c r="D70" s="27">
        <v>46771</v>
      </c>
      <c r="E70" s="27">
        <v>613</v>
      </c>
      <c r="F70" s="27">
        <v>318</v>
      </c>
      <c r="G70" s="33">
        <f t="shared" si="7"/>
        <v>295</v>
      </c>
      <c r="H70" s="27">
        <v>130715</v>
      </c>
    </row>
    <row r="71" spans="1:8" x14ac:dyDescent="0.2">
      <c r="A71" s="22" t="s">
        <v>33</v>
      </c>
      <c r="B71" s="23">
        <f>B70-B69</f>
        <v>54677</v>
      </c>
    </row>
    <row r="76" spans="1:8" x14ac:dyDescent="0.2">
      <c r="E76" s="69" t="s">
        <v>43</v>
      </c>
      <c r="F76">
        <v>133028</v>
      </c>
    </row>
    <row r="77" spans="1:8" x14ac:dyDescent="0.2">
      <c r="E77" s="69" t="s">
        <v>42</v>
      </c>
      <c r="F77">
        <v>135084</v>
      </c>
    </row>
    <row r="78" spans="1:8" x14ac:dyDescent="0.2">
      <c r="E78" s="69" t="s">
        <v>44</v>
      </c>
      <c r="F78">
        <v>130715</v>
      </c>
    </row>
  </sheetData>
  <mergeCells count="4">
    <mergeCell ref="B12:E12"/>
    <mergeCell ref="L12:O12"/>
    <mergeCell ref="B45:E45"/>
    <mergeCell ref="I14:J14"/>
  </mergeCells>
  <pageMargins left="0.7" right="0.7" top="0.75" bottom="0.75" header="0.3" footer="0.3"/>
  <pageSetup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6"/>
  <sheetViews>
    <sheetView topLeftCell="A100" workbookViewId="0">
      <selection activeCell="B32" sqref="B32:F32"/>
    </sheetView>
  </sheetViews>
  <sheetFormatPr defaultRowHeight="12.75" x14ac:dyDescent="0.2"/>
  <cols>
    <col min="1" max="1" width="27.42578125" customWidth="1"/>
    <col min="2" max="2" width="10.28515625" customWidth="1"/>
    <col min="3" max="3" width="12.7109375" customWidth="1"/>
    <col min="5" max="5" width="10.5703125" customWidth="1"/>
    <col min="6" max="6" width="10.7109375" customWidth="1"/>
    <col min="12" max="12" width="27.28515625" customWidth="1"/>
    <col min="13" max="13" width="11.42578125" customWidth="1"/>
    <col min="14" max="14" width="12.140625" customWidth="1"/>
    <col min="16" max="16" width="11.5703125" customWidth="1"/>
    <col min="17" max="17" width="11.85546875" customWidth="1"/>
  </cols>
  <sheetData>
    <row r="4" spans="1:19" ht="13.5" thickBot="1" x14ac:dyDescent="0.25"/>
    <row r="5" spans="1:19" ht="13.5" thickBot="1" x14ac:dyDescent="0.25">
      <c r="B5" s="81" t="s">
        <v>38</v>
      </c>
      <c r="C5" s="71"/>
      <c r="D5" s="71"/>
      <c r="E5" s="71"/>
      <c r="F5" s="72"/>
      <c r="M5" s="82" t="s">
        <v>39</v>
      </c>
      <c r="N5" s="74"/>
      <c r="O5" s="74"/>
      <c r="P5" s="74"/>
      <c r="Q5" s="75"/>
    </row>
    <row r="7" spans="1:19" ht="41.25" customHeight="1" x14ac:dyDescent="0.2">
      <c r="A7" s="39" t="s">
        <v>1</v>
      </c>
      <c r="B7" s="40" t="s">
        <v>2</v>
      </c>
      <c r="C7" s="8" t="s">
        <v>31</v>
      </c>
      <c r="D7" s="40" t="s">
        <v>3</v>
      </c>
      <c r="E7" s="40" t="s">
        <v>4</v>
      </c>
      <c r="F7" s="40" t="s">
        <v>5</v>
      </c>
      <c r="G7" s="40" t="s">
        <v>29</v>
      </c>
      <c r="H7" s="40" t="s">
        <v>6</v>
      </c>
      <c r="I7" s="18" t="s">
        <v>35</v>
      </c>
      <c r="J7" s="18" t="s">
        <v>37</v>
      </c>
      <c r="L7" s="34" t="s">
        <v>1</v>
      </c>
      <c r="M7" s="28" t="s">
        <v>2</v>
      </c>
      <c r="N7" s="18" t="s">
        <v>31</v>
      </c>
      <c r="O7" s="28" t="s">
        <v>3</v>
      </c>
      <c r="P7" s="28" t="s">
        <v>4</v>
      </c>
      <c r="Q7" s="28" t="s">
        <v>5</v>
      </c>
      <c r="R7" s="28" t="s">
        <v>29</v>
      </c>
      <c r="S7" s="28" t="s">
        <v>6</v>
      </c>
    </row>
    <row r="8" spans="1:19" x14ac:dyDescent="0.2">
      <c r="A8" s="37" t="s">
        <v>7</v>
      </c>
      <c r="B8" s="38">
        <v>545</v>
      </c>
      <c r="C8" s="42">
        <f>B8*100/$B$29</f>
        <v>3.1258961858330943</v>
      </c>
      <c r="D8" s="38">
        <v>469</v>
      </c>
      <c r="E8" s="38">
        <v>4</v>
      </c>
      <c r="F8" s="38">
        <v>0</v>
      </c>
      <c r="G8" s="38">
        <f>E8-F8</f>
        <v>4</v>
      </c>
      <c r="H8" s="38">
        <v>583</v>
      </c>
      <c r="I8" s="19">
        <f>H8-S8</f>
        <v>10</v>
      </c>
      <c r="J8" s="19">
        <f>H8-H35</f>
        <v>59</v>
      </c>
      <c r="L8" s="35" t="s">
        <v>7</v>
      </c>
      <c r="M8" s="26">
        <v>542</v>
      </c>
      <c r="N8" s="32">
        <f>M8*100/$M$29</f>
        <v>3.1714452896430663</v>
      </c>
      <c r="O8" s="26">
        <v>467</v>
      </c>
      <c r="P8" s="26">
        <v>2</v>
      </c>
      <c r="Q8" s="26">
        <v>8</v>
      </c>
      <c r="R8" s="26">
        <f>P8-Q8</f>
        <v>-6</v>
      </c>
      <c r="S8" s="26">
        <v>573</v>
      </c>
    </row>
    <row r="9" spans="1:19" x14ac:dyDescent="0.2">
      <c r="A9" s="35" t="s">
        <v>8</v>
      </c>
      <c r="B9" s="26">
        <v>17</v>
      </c>
      <c r="C9" s="42">
        <f t="shared" ref="C9:C26" si="0">B9*100/$B$29</f>
        <v>9.7505018640665325E-2</v>
      </c>
      <c r="D9" s="26">
        <v>3</v>
      </c>
      <c r="E9" s="26">
        <v>0</v>
      </c>
      <c r="F9" s="26">
        <v>0</v>
      </c>
      <c r="G9" s="38">
        <f t="shared" ref="G9:G28" si="1">E9-F9</f>
        <v>0</v>
      </c>
      <c r="H9" s="26">
        <v>19</v>
      </c>
      <c r="I9" s="19">
        <f t="shared" ref="I9:I28" si="2">H9-S9</f>
        <v>-3</v>
      </c>
      <c r="J9" s="19">
        <f t="shared" ref="J9:J28" si="3">H9-H36</f>
        <v>0</v>
      </c>
      <c r="L9" s="35" t="s">
        <v>8</v>
      </c>
      <c r="M9" s="26">
        <v>17</v>
      </c>
      <c r="N9" s="32">
        <f t="shared" ref="N9:N26" si="4">M9*100/$M$29</f>
        <v>9.9473376243417205E-2</v>
      </c>
      <c r="O9" s="26">
        <v>3</v>
      </c>
      <c r="P9" s="26">
        <v>0</v>
      </c>
      <c r="Q9" s="26">
        <v>0</v>
      </c>
      <c r="R9" s="26">
        <f t="shared" ref="R9:R28" si="5">P9-Q9</f>
        <v>0</v>
      </c>
      <c r="S9" s="26">
        <v>22</v>
      </c>
    </row>
    <row r="10" spans="1:19" x14ac:dyDescent="0.2">
      <c r="A10" s="35" t="s">
        <v>9</v>
      </c>
      <c r="B10" s="26">
        <v>1503</v>
      </c>
      <c r="C10" s="42">
        <f t="shared" si="0"/>
        <v>8.6205907657011753</v>
      </c>
      <c r="D10" s="26">
        <v>1115</v>
      </c>
      <c r="E10" s="26">
        <v>5</v>
      </c>
      <c r="F10" s="26">
        <v>6</v>
      </c>
      <c r="G10" s="38">
        <f t="shared" si="1"/>
        <v>-1</v>
      </c>
      <c r="H10" s="26">
        <v>4190</v>
      </c>
      <c r="I10" s="19">
        <f t="shared" si="2"/>
        <v>66</v>
      </c>
      <c r="J10" s="19">
        <f t="shared" si="3"/>
        <v>74</v>
      </c>
      <c r="L10" s="35" t="s">
        <v>9</v>
      </c>
      <c r="M10" s="26">
        <v>1477</v>
      </c>
      <c r="N10" s="32">
        <f t="shared" si="4"/>
        <v>8.6424809830310121</v>
      </c>
      <c r="O10" s="26">
        <v>1091</v>
      </c>
      <c r="P10" s="26">
        <v>3</v>
      </c>
      <c r="Q10" s="26">
        <v>20</v>
      </c>
      <c r="R10" s="26">
        <f t="shared" si="5"/>
        <v>-17</v>
      </c>
      <c r="S10" s="26">
        <v>4124</v>
      </c>
    </row>
    <row r="11" spans="1:19" x14ac:dyDescent="0.2">
      <c r="A11" s="35" t="s">
        <v>10</v>
      </c>
      <c r="B11" s="26">
        <v>10</v>
      </c>
      <c r="C11" s="42">
        <f t="shared" si="0"/>
        <v>5.7355893318038427E-2</v>
      </c>
      <c r="D11" s="26">
        <v>10</v>
      </c>
      <c r="E11" s="26">
        <v>0</v>
      </c>
      <c r="F11" s="26">
        <v>0</v>
      </c>
      <c r="G11" s="38">
        <f t="shared" si="1"/>
        <v>0</v>
      </c>
      <c r="H11" s="26">
        <v>14</v>
      </c>
      <c r="I11" s="19">
        <f t="shared" si="2"/>
        <v>-1</v>
      </c>
      <c r="J11" s="19">
        <f t="shared" si="3"/>
        <v>0</v>
      </c>
      <c r="L11" s="35" t="s">
        <v>10</v>
      </c>
      <c r="M11" s="26">
        <v>10</v>
      </c>
      <c r="N11" s="32">
        <f t="shared" si="4"/>
        <v>5.8513750731421885E-2</v>
      </c>
      <c r="O11" s="26">
        <v>10</v>
      </c>
      <c r="P11" s="26">
        <v>0</v>
      </c>
      <c r="Q11" s="26">
        <v>0</v>
      </c>
      <c r="R11" s="26">
        <f t="shared" si="5"/>
        <v>0</v>
      </c>
      <c r="S11" s="26">
        <v>15</v>
      </c>
    </row>
    <row r="12" spans="1:19" x14ac:dyDescent="0.2">
      <c r="A12" s="35" t="s">
        <v>11</v>
      </c>
      <c r="B12" s="26">
        <v>69</v>
      </c>
      <c r="C12" s="42">
        <f t="shared" si="0"/>
        <v>0.39575566389446515</v>
      </c>
      <c r="D12" s="26">
        <v>53</v>
      </c>
      <c r="E12" s="26">
        <v>0</v>
      </c>
      <c r="F12" s="26">
        <v>0</v>
      </c>
      <c r="G12" s="38">
        <f t="shared" si="1"/>
        <v>0</v>
      </c>
      <c r="H12" s="26">
        <v>738</v>
      </c>
      <c r="I12" s="19">
        <f t="shared" si="2"/>
        <v>38</v>
      </c>
      <c r="J12" s="19">
        <f t="shared" si="3"/>
        <v>15</v>
      </c>
      <c r="L12" s="35" t="s">
        <v>11</v>
      </c>
      <c r="M12" s="26">
        <v>69</v>
      </c>
      <c r="N12" s="32">
        <f t="shared" si="4"/>
        <v>0.40374488004681103</v>
      </c>
      <c r="O12" s="26">
        <v>53</v>
      </c>
      <c r="P12" s="26">
        <v>0</v>
      </c>
      <c r="Q12" s="26">
        <v>0</v>
      </c>
      <c r="R12" s="26">
        <f t="shared" si="5"/>
        <v>0</v>
      </c>
      <c r="S12" s="26">
        <v>700</v>
      </c>
    </row>
    <row r="13" spans="1:19" x14ac:dyDescent="0.2">
      <c r="A13" s="35" t="s">
        <v>12</v>
      </c>
      <c r="B13" s="26">
        <v>2518</v>
      </c>
      <c r="C13" s="42">
        <f t="shared" si="0"/>
        <v>14.442213937482077</v>
      </c>
      <c r="D13" s="26">
        <v>1728</v>
      </c>
      <c r="E13" s="26">
        <v>17</v>
      </c>
      <c r="F13" s="26">
        <v>26</v>
      </c>
      <c r="G13" s="38">
        <f t="shared" si="1"/>
        <v>-9</v>
      </c>
      <c r="H13" s="26">
        <v>3816</v>
      </c>
      <c r="I13" s="19">
        <f t="shared" si="2"/>
        <v>-92</v>
      </c>
      <c r="J13" s="19">
        <f t="shared" si="3"/>
        <v>26</v>
      </c>
      <c r="L13" s="35" t="s">
        <v>12</v>
      </c>
      <c r="M13" s="26">
        <v>2493</v>
      </c>
      <c r="N13" s="32">
        <f t="shared" si="4"/>
        <v>14.587478057343477</v>
      </c>
      <c r="O13" s="26">
        <v>1696</v>
      </c>
      <c r="P13" s="26">
        <v>20</v>
      </c>
      <c r="Q13" s="26">
        <v>17</v>
      </c>
      <c r="R13" s="26">
        <f t="shared" si="5"/>
        <v>3</v>
      </c>
      <c r="S13" s="26">
        <v>3908</v>
      </c>
    </row>
    <row r="14" spans="1:19" x14ac:dyDescent="0.2">
      <c r="A14" s="35" t="s">
        <v>13</v>
      </c>
      <c r="B14" s="26">
        <v>6508</v>
      </c>
      <c r="C14" s="42">
        <f t="shared" si="0"/>
        <v>37.32721537137941</v>
      </c>
      <c r="D14" s="26">
        <v>5247</v>
      </c>
      <c r="E14" s="26">
        <v>37</v>
      </c>
      <c r="F14" s="26">
        <v>39</v>
      </c>
      <c r="G14" s="38">
        <f t="shared" si="1"/>
        <v>-2</v>
      </c>
      <c r="H14" s="26">
        <v>11050</v>
      </c>
      <c r="I14" s="19">
        <f t="shared" si="2"/>
        <v>-498</v>
      </c>
      <c r="J14" s="19">
        <f t="shared" si="3"/>
        <v>34</v>
      </c>
      <c r="L14" s="35" t="s">
        <v>13</v>
      </c>
      <c r="M14" s="26">
        <v>6425</v>
      </c>
      <c r="N14" s="32">
        <f t="shared" si="4"/>
        <v>37.595084844938562</v>
      </c>
      <c r="O14" s="26">
        <v>5177</v>
      </c>
      <c r="P14" s="26">
        <v>26</v>
      </c>
      <c r="Q14" s="26">
        <v>85</v>
      </c>
      <c r="R14" s="26">
        <f t="shared" si="5"/>
        <v>-59</v>
      </c>
      <c r="S14" s="26">
        <v>11548</v>
      </c>
    </row>
    <row r="15" spans="1:19" x14ac:dyDescent="0.2">
      <c r="A15" s="35" t="s">
        <v>14</v>
      </c>
      <c r="B15" s="26">
        <v>532</v>
      </c>
      <c r="C15" s="42">
        <f t="shared" si="0"/>
        <v>3.0513335245196442</v>
      </c>
      <c r="D15" s="26">
        <v>354</v>
      </c>
      <c r="E15" s="26">
        <v>2</v>
      </c>
      <c r="F15" s="26">
        <v>8</v>
      </c>
      <c r="G15" s="38">
        <f t="shared" si="1"/>
        <v>-6</v>
      </c>
      <c r="H15" s="26">
        <v>3092</v>
      </c>
      <c r="I15" s="19">
        <f t="shared" si="2"/>
        <v>295</v>
      </c>
      <c r="J15" s="19">
        <f t="shared" si="3"/>
        <v>82</v>
      </c>
      <c r="L15" s="35" t="s">
        <v>14</v>
      </c>
      <c r="M15" s="26">
        <v>528</v>
      </c>
      <c r="N15" s="32">
        <f t="shared" si="4"/>
        <v>3.0895260386190753</v>
      </c>
      <c r="O15" s="26">
        <v>354</v>
      </c>
      <c r="P15" s="26">
        <v>0</v>
      </c>
      <c r="Q15" s="26">
        <v>1</v>
      </c>
      <c r="R15" s="26">
        <f t="shared" si="5"/>
        <v>-1</v>
      </c>
      <c r="S15" s="26">
        <v>2797</v>
      </c>
    </row>
    <row r="16" spans="1:19" x14ac:dyDescent="0.2">
      <c r="A16" s="35" t="s">
        <v>15</v>
      </c>
      <c r="B16" s="26">
        <v>1252</v>
      </c>
      <c r="C16" s="42">
        <f t="shared" si="0"/>
        <v>7.1809578434184109</v>
      </c>
      <c r="D16" s="26">
        <v>1024</v>
      </c>
      <c r="E16" s="26">
        <v>0</v>
      </c>
      <c r="F16" s="26">
        <v>5</v>
      </c>
      <c r="G16" s="38">
        <f t="shared" si="1"/>
        <v>-5</v>
      </c>
      <c r="H16" s="26">
        <v>4667</v>
      </c>
      <c r="I16" s="19">
        <f t="shared" si="2"/>
        <v>58</v>
      </c>
      <c r="J16" s="19">
        <f t="shared" si="3"/>
        <v>41</v>
      </c>
      <c r="L16" s="35" t="s">
        <v>15</v>
      </c>
      <c r="M16" s="26">
        <v>1213</v>
      </c>
      <c r="N16" s="32">
        <f t="shared" si="4"/>
        <v>7.0977179637214745</v>
      </c>
      <c r="O16" s="26">
        <v>987</v>
      </c>
      <c r="P16" s="26">
        <v>1</v>
      </c>
      <c r="Q16" s="26">
        <v>20</v>
      </c>
      <c r="R16" s="26">
        <f t="shared" si="5"/>
        <v>-19</v>
      </c>
      <c r="S16" s="26">
        <v>4609</v>
      </c>
    </row>
    <row r="17" spans="1:19" x14ac:dyDescent="0.2">
      <c r="A17" s="35" t="s">
        <v>16</v>
      </c>
      <c r="B17" s="26">
        <v>529</v>
      </c>
      <c r="C17" s="42">
        <f t="shared" si="0"/>
        <v>3.0341267565242327</v>
      </c>
      <c r="D17" s="26">
        <v>424</v>
      </c>
      <c r="E17" s="26">
        <v>2</v>
      </c>
      <c r="F17" s="26">
        <v>6</v>
      </c>
      <c r="G17" s="38">
        <f t="shared" si="1"/>
        <v>-4</v>
      </c>
      <c r="H17" s="26">
        <v>1170</v>
      </c>
      <c r="I17" s="19">
        <f t="shared" si="2"/>
        <v>-66</v>
      </c>
      <c r="J17" s="19">
        <f t="shared" si="3"/>
        <v>8</v>
      </c>
      <c r="L17" s="35" t="s">
        <v>16</v>
      </c>
      <c r="M17" s="26">
        <v>523</v>
      </c>
      <c r="N17" s="32">
        <f t="shared" si="4"/>
        <v>3.0602691632533645</v>
      </c>
      <c r="O17" s="26">
        <v>423</v>
      </c>
      <c r="P17" s="26">
        <v>8</v>
      </c>
      <c r="Q17" s="26">
        <v>7</v>
      </c>
      <c r="R17" s="26">
        <f t="shared" si="5"/>
        <v>1</v>
      </c>
      <c r="S17" s="26">
        <v>1236</v>
      </c>
    </row>
    <row r="18" spans="1:19" x14ac:dyDescent="0.2">
      <c r="A18" s="35" t="s">
        <v>17</v>
      </c>
      <c r="B18" s="26">
        <v>564</v>
      </c>
      <c r="C18" s="42">
        <f t="shared" si="0"/>
        <v>3.2348723831373674</v>
      </c>
      <c r="D18" s="26">
        <v>493</v>
      </c>
      <c r="E18" s="26">
        <v>5</v>
      </c>
      <c r="F18" s="26">
        <v>4</v>
      </c>
      <c r="G18" s="38">
        <f t="shared" si="1"/>
        <v>1</v>
      </c>
      <c r="H18" s="26">
        <v>753</v>
      </c>
      <c r="I18" s="19">
        <f t="shared" si="2"/>
        <v>-3</v>
      </c>
      <c r="J18" s="19">
        <f t="shared" si="3"/>
        <v>7</v>
      </c>
      <c r="L18" s="35" t="s">
        <v>17</v>
      </c>
      <c r="M18" s="26">
        <v>552</v>
      </c>
      <c r="N18" s="32">
        <f t="shared" si="4"/>
        <v>3.2299590403744882</v>
      </c>
      <c r="O18" s="26">
        <v>482</v>
      </c>
      <c r="P18" s="26">
        <v>2</v>
      </c>
      <c r="Q18" s="26">
        <v>5</v>
      </c>
      <c r="R18" s="26">
        <f t="shared" si="5"/>
        <v>-3</v>
      </c>
      <c r="S18" s="26">
        <v>756</v>
      </c>
    </row>
    <row r="19" spans="1:19" x14ac:dyDescent="0.2">
      <c r="A19" s="35" t="s">
        <v>18</v>
      </c>
      <c r="B19" s="26">
        <v>504</v>
      </c>
      <c r="C19" s="42">
        <f t="shared" si="0"/>
        <v>2.8907370232291369</v>
      </c>
      <c r="D19" s="26">
        <v>366</v>
      </c>
      <c r="E19" s="26">
        <v>2</v>
      </c>
      <c r="F19" s="26">
        <v>0</v>
      </c>
      <c r="G19" s="38">
        <f t="shared" si="1"/>
        <v>2</v>
      </c>
      <c r="H19" s="26">
        <v>433</v>
      </c>
      <c r="I19" s="19">
        <f t="shared" si="2"/>
        <v>-474</v>
      </c>
      <c r="J19" s="19">
        <f t="shared" si="3"/>
        <v>4</v>
      </c>
      <c r="L19" s="35" t="s">
        <v>18</v>
      </c>
      <c r="M19" s="26">
        <v>462</v>
      </c>
      <c r="N19" s="32">
        <f t="shared" si="4"/>
        <v>2.7033352837916911</v>
      </c>
      <c r="O19" s="26">
        <v>325</v>
      </c>
      <c r="P19" s="26">
        <v>1</v>
      </c>
      <c r="Q19" s="26">
        <v>5</v>
      </c>
      <c r="R19" s="26">
        <f t="shared" si="5"/>
        <v>-4</v>
      </c>
      <c r="S19" s="26">
        <v>907</v>
      </c>
    </row>
    <row r="20" spans="1:19" x14ac:dyDescent="0.2">
      <c r="A20" s="35" t="s">
        <v>19</v>
      </c>
      <c r="B20" s="26">
        <v>636</v>
      </c>
      <c r="C20" s="42">
        <f t="shared" si="0"/>
        <v>3.6478348150272439</v>
      </c>
      <c r="D20" s="26">
        <v>513</v>
      </c>
      <c r="E20" s="26">
        <v>7</v>
      </c>
      <c r="F20" s="26">
        <v>3</v>
      </c>
      <c r="G20" s="38">
        <f t="shared" si="1"/>
        <v>4</v>
      </c>
      <c r="H20" s="26">
        <v>1402</v>
      </c>
      <c r="I20" s="19">
        <f t="shared" si="2"/>
        <v>77</v>
      </c>
      <c r="J20" s="19">
        <f t="shared" si="3"/>
        <v>33</v>
      </c>
      <c r="L20" s="35" t="s">
        <v>19</v>
      </c>
      <c r="M20" s="26">
        <v>606</v>
      </c>
      <c r="N20" s="32">
        <f t="shared" si="4"/>
        <v>3.5459332943241662</v>
      </c>
      <c r="O20" s="26">
        <v>488</v>
      </c>
      <c r="P20" s="26">
        <v>4</v>
      </c>
      <c r="Q20" s="26">
        <v>7</v>
      </c>
      <c r="R20" s="26">
        <f t="shared" si="5"/>
        <v>-3</v>
      </c>
      <c r="S20" s="26">
        <v>1325</v>
      </c>
    </row>
    <row r="21" spans="1:19" x14ac:dyDescent="0.2">
      <c r="A21" s="35" t="s">
        <v>20</v>
      </c>
      <c r="B21" s="26">
        <v>661</v>
      </c>
      <c r="C21" s="42">
        <f t="shared" si="0"/>
        <v>3.7912245483223401</v>
      </c>
      <c r="D21" s="26">
        <v>570</v>
      </c>
      <c r="E21" s="26">
        <v>6</v>
      </c>
      <c r="F21" s="26">
        <v>7</v>
      </c>
      <c r="G21" s="38">
        <f t="shared" si="1"/>
        <v>-1</v>
      </c>
      <c r="H21" s="26">
        <v>3002</v>
      </c>
      <c r="I21" s="19">
        <f t="shared" si="2"/>
        <v>5</v>
      </c>
      <c r="J21" s="19">
        <f t="shared" si="3"/>
        <v>25</v>
      </c>
      <c r="L21" s="35" t="s">
        <v>20</v>
      </c>
      <c r="M21" s="26">
        <v>639</v>
      </c>
      <c r="N21" s="32">
        <f t="shared" si="4"/>
        <v>3.7390286717378585</v>
      </c>
      <c r="O21" s="26">
        <v>554</v>
      </c>
      <c r="P21" s="26">
        <v>5</v>
      </c>
      <c r="Q21" s="26">
        <v>8</v>
      </c>
      <c r="R21" s="26">
        <f t="shared" si="5"/>
        <v>-3</v>
      </c>
      <c r="S21" s="26">
        <v>2997</v>
      </c>
    </row>
    <row r="22" spans="1:19" x14ac:dyDescent="0.2">
      <c r="A22" s="35" t="s">
        <v>21</v>
      </c>
      <c r="B22" s="26">
        <v>2</v>
      </c>
      <c r="C22" s="42">
        <f t="shared" si="0"/>
        <v>1.1471178663607686E-2</v>
      </c>
      <c r="D22" s="26">
        <v>0</v>
      </c>
      <c r="E22" s="26">
        <v>0</v>
      </c>
      <c r="F22" s="26">
        <v>0</v>
      </c>
      <c r="G22" s="38">
        <f t="shared" si="1"/>
        <v>0</v>
      </c>
      <c r="H22" s="26">
        <v>0</v>
      </c>
      <c r="I22" s="19">
        <f t="shared" si="2"/>
        <v>0</v>
      </c>
      <c r="J22" s="19">
        <f t="shared" si="3"/>
        <v>0</v>
      </c>
      <c r="L22" s="35" t="s">
        <v>21</v>
      </c>
      <c r="M22" s="26">
        <v>2</v>
      </c>
      <c r="N22" s="32">
        <f t="shared" si="4"/>
        <v>1.1702750146284377E-2</v>
      </c>
      <c r="O22" s="26">
        <v>0</v>
      </c>
      <c r="P22" s="26">
        <v>0</v>
      </c>
      <c r="Q22" s="26">
        <v>0</v>
      </c>
      <c r="R22" s="26">
        <f t="shared" si="5"/>
        <v>0</v>
      </c>
      <c r="S22" s="26">
        <v>0</v>
      </c>
    </row>
    <row r="23" spans="1:19" x14ac:dyDescent="0.2">
      <c r="A23" s="35" t="s">
        <v>22</v>
      </c>
      <c r="B23" s="26">
        <v>201</v>
      </c>
      <c r="C23" s="42">
        <f t="shared" si="0"/>
        <v>1.1528534556925725</v>
      </c>
      <c r="D23" s="26">
        <v>176</v>
      </c>
      <c r="E23" s="26">
        <v>2</v>
      </c>
      <c r="F23" s="26">
        <v>3</v>
      </c>
      <c r="G23" s="38">
        <f t="shared" si="1"/>
        <v>-1</v>
      </c>
      <c r="H23" s="26">
        <v>847</v>
      </c>
      <c r="I23" s="19">
        <f t="shared" si="2"/>
        <v>-167</v>
      </c>
      <c r="J23" s="19">
        <f t="shared" si="3"/>
        <v>10</v>
      </c>
      <c r="L23" s="35" t="s">
        <v>22</v>
      </c>
      <c r="M23" s="26">
        <v>197</v>
      </c>
      <c r="N23" s="32">
        <f t="shared" si="4"/>
        <v>1.1527208894090111</v>
      </c>
      <c r="O23" s="26">
        <v>174</v>
      </c>
      <c r="P23" s="26">
        <v>1</v>
      </c>
      <c r="Q23" s="26">
        <v>4</v>
      </c>
      <c r="R23" s="26">
        <f t="shared" si="5"/>
        <v>-3</v>
      </c>
      <c r="S23" s="26">
        <v>1014</v>
      </c>
    </row>
    <row r="24" spans="1:19" x14ac:dyDescent="0.2">
      <c r="A24" s="35" t="s">
        <v>23</v>
      </c>
      <c r="B24" s="26">
        <v>274</v>
      </c>
      <c r="C24" s="42">
        <f t="shared" si="0"/>
        <v>1.5715514769142529</v>
      </c>
      <c r="D24" s="26">
        <v>219</v>
      </c>
      <c r="E24" s="26">
        <v>1</v>
      </c>
      <c r="F24" s="26">
        <v>5</v>
      </c>
      <c r="G24" s="38">
        <f t="shared" si="1"/>
        <v>-4</v>
      </c>
      <c r="H24" s="26">
        <v>2969</v>
      </c>
      <c r="I24" s="19">
        <f t="shared" si="2"/>
        <v>-663</v>
      </c>
      <c r="J24" s="19">
        <f t="shared" si="3"/>
        <v>-30</v>
      </c>
      <c r="L24" s="35" t="s">
        <v>23</v>
      </c>
      <c r="M24" s="26">
        <v>270</v>
      </c>
      <c r="N24" s="32">
        <f t="shared" si="4"/>
        <v>1.579871269748391</v>
      </c>
      <c r="O24" s="26">
        <v>215</v>
      </c>
      <c r="P24" s="26">
        <v>0</v>
      </c>
      <c r="Q24" s="26">
        <v>0</v>
      </c>
      <c r="R24" s="26">
        <f t="shared" si="5"/>
        <v>0</v>
      </c>
      <c r="S24" s="26">
        <v>3632</v>
      </c>
    </row>
    <row r="25" spans="1:19" x14ac:dyDescent="0.2">
      <c r="A25" s="35" t="s">
        <v>24</v>
      </c>
      <c r="B25" s="26">
        <v>357</v>
      </c>
      <c r="C25" s="42">
        <f t="shared" si="0"/>
        <v>2.0476053914539718</v>
      </c>
      <c r="D25" s="26">
        <v>275</v>
      </c>
      <c r="E25" s="26">
        <v>2</v>
      </c>
      <c r="F25" s="26">
        <v>1</v>
      </c>
      <c r="G25" s="38">
        <f t="shared" si="1"/>
        <v>1</v>
      </c>
      <c r="H25" s="26">
        <v>947</v>
      </c>
      <c r="I25" s="19">
        <f t="shared" si="2"/>
        <v>-12</v>
      </c>
      <c r="J25" s="19">
        <f t="shared" si="3"/>
        <v>-19</v>
      </c>
      <c r="L25" s="35" t="s">
        <v>24</v>
      </c>
      <c r="M25" s="26">
        <v>330</v>
      </c>
      <c r="N25" s="32">
        <f t="shared" si="4"/>
        <v>1.9309537741369223</v>
      </c>
      <c r="O25" s="26">
        <v>248</v>
      </c>
      <c r="P25" s="26">
        <v>0</v>
      </c>
      <c r="Q25" s="26">
        <v>3</v>
      </c>
      <c r="R25" s="26">
        <f t="shared" si="5"/>
        <v>-3</v>
      </c>
      <c r="S25" s="26">
        <v>959</v>
      </c>
    </row>
    <row r="26" spans="1:19" x14ac:dyDescent="0.2">
      <c r="A26" s="35" t="s">
        <v>25</v>
      </c>
      <c r="B26" s="26">
        <v>753</v>
      </c>
      <c r="C26" s="42">
        <f t="shared" si="0"/>
        <v>4.3188987668482941</v>
      </c>
      <c r="D26" s="26">
        <v>700</v>
      </c>
      <c r="E26" s="26">
        <v>3</v>
      </c>
      <c r="F26" s="26">
        <v>7</v>
      </c>
      <c r="G26" s="38">
        <f t="shared" si="1"/>
        <v>-4</v>
      </c>
      <c r="H26" s="26">
        <v>1396</v>
      </c>
      <c r="I26" s="19">
        <f t="shared" si="2"/>
        <v>11</v>
      </c>
      <c r="J26" s="19">
        <f t="shared" si="3"/>
        <v>3</v>
      </c>
      <c r="L26" s="35" t="s">
        <v>25</v>
      </c>
      <c r="M26" s="26">
        <v>735</v>
      </c>
      <c r="N26" s="32">
        <f t="shared" si="4"/>
        <v>4.3007606787595085</v>
      </c>
      <c r="O26" s="26">
        <v>681</v>
      </c>
      <c r="P26" s="26">
        <v>3</v>
      </c>
      <c r="Q26" s="26">
        <v>9</v>
      </c>
      <c r="R26" s="26">
        <f t="shared" si="5"/>
        <v>-6</v>
      </c>
      <c r="S26" s="26">
        <v>1385</v>
      </c>
    </row>
    <row r="27" spans="1:19" x14ac:dyDescent="0.2">
      <c r="A27" s="35" t="s">
        <v>27</v>
      </c>
      <c r="B27" s="26">
        <v>3028</v>
      </c>
      <c r="C27" s="26"/>
      <c r="D27" s="26">
        <v>11</v>
      </c>
      <c r="E27" s="26">
        <v>126</v>
      </c>
      <c r="F27" s="26">
        <v>32</v>
      </c>
      <c r="G27" s="38">
        <f t="shared" si="1"/>
        <v>94</v>
      </c>
      <c r="H27" s="26">
        <v>2507</v>
      </c>
      <c r="I27" s="19">
        <f t="shared" si="2"/>
        <v>-329</v>
      </c>
      <c r="J27" s="19">
        <f t="shared" si="3"/>
        <v>-71</v>
      </c>
      <c r="L27" s="35" t="s">
        <v>27</v>
      </c>
      <c r="M27" s="26">
        <v>3145</v>
      </c>
      <c r="N27" s="26"/>
      <c r="O27" s="26">
        <v>10</v>
      </c>
      <c r="P27" s="26">
        <v>152</v>
      </c>
      <c r="Q27" s="26">
        <v>35</v>
      </c>
      <c r="R27" s="26">
        <f t="shared" si="5"/>
        <v>117</v>
      </c>
      <c r="S27" s="26">
        <v>2836</v>
      </c>
    </row>
    <row r="28" spans="1:19" x14ac:dyDescent="0.2">
      <c r="A28" s="36" t="s">
        <v>28</v>
      </c>
      <c r="B28" s="27">
        <v>20463</v>
      </c>
      <c r="C28" s="27"/>
      <c r="D28" s="27">
        <v>13750</v>
      </c>
      <c r="E28" s="27">
        <v>221</v>
      </c>
      <c r="F28" s="27">
        <v>152</v>
      </c>
      <c r="G28" s="44">
        <f t="shared" si="1"/>
        <v>69</v>
      </c>
      <c r="H28" s="27">
        <v>43595</v>
      </c>
      <c r="I28" s="46">
        <f t="shared" si="2"/>
        <v>-1748</v>
      </c>
      <c r="J28" s="47">
        <f t="shared" si="3"/>
        <v>301</v>
      </c>
      <c r="L28" s="36" t="s">
        <v>28</v>
      </c>
      <c r="M28" s="27">
        <v>20235</v>
      </c>
      <c r="N28" s="27"/>
      <c r="O28" s="27">
        <v>13438</v>
      </c>
      <c r="P28" s="27">
        <v>228</v>
      </c>
      <c r="Q28" s="27">
        <v>234</v>
      </c>
      <c r="R28" s="45">
        <f t="shared" si="5"/>
        <v>-6</v>
      </c>
      <c r="S28" s="27">
        <v>45343</v>
      </c>
    </row>
    <row r="29" spans="1:19" x14ac:dyDescent="0.2">
      <c r="A29" s="11" t="s">
        <v>33</v>
      </c>
      <c r="B29" s="12">
        <f>B28-B27</f>
        <v>17435</v>
      </c>
      <c r="I29" s="20"/>
      <c r="J29" s="29"/>
      <c r="L29" s="11" t="s">
        <v>33</v>
      </c>
      <c r="M29" s="12">
        <f>M28-M27</f>
        <v>17090</v>
      </c>
    </row>
    <row r="31" spans="1:19" ht="13.5" thickBot="1" x14ac:dyDescent="0.25"/>
    <row r="32" spans="1:19" ht="13.5" thickBot="1" x14ac:dyDescent="0.25">
      <c r="B32" s="76" t="s">
        <v>40</v>
      </c>
      <c r="C32" s="77"/>
      <c r="D32" s="77"/>
      <c r="E32" s="77"/>
      <c r="F32" s="78"/>
    </row>
    <row r="34" spans="1:8" ht="25.5" x14ac:dyDescent="0.2">
      <c r="A34" s="41" t="s">
        <v>1</v>
      </c>
      <c r="B34" s="40" t="s">
        <v>2</v>
      </c>
      <c r="C34" s="8" t="s">
        <v>31</v>
      </c>
      <c r="D34" s="40" t="s">
        <v>3</v>
      </c>
      <c r="E34" s="40" t="s">
        <v>4</v>
      </c>
      <c r="F34" s="40" t="s">
        <v>5</v>
      </c>
      <c r="G34" s="40" t="s">
        <v>29</v>
      </c>
      <c r="H34" s="40" t="s">
        <v>6</v>
      </c>
    </row>
    <row r="35" spans="1:8" x14ac:dyDescent="0.2">
      <c r="A35" s="35" t="s">
        <v>7</v>
      </c>
      <c r="B35" s="26">
        <v>539</v>
      </c>
      <c r="C35" s="32">
        <f>B35*100/$B$56</f>
        <v>3.1060911657926584</v>
      </c>
      <c r="D35" s="26">
        <v>464</v>
      </c>
      <c r="E35" s="26">
        <v>3</v>
      </c>
      <c r="F35" s="26">
        <v>1</v>
      </c>
      <c r="G35" s="26">
        <f>E35-F35</f>
        <v>2</v>
      </c>
      <c r="H35" s="26">
        <v>524</v>
      </c>
    </row>
    <row r="36" spans="1:8" x14ac:dyDescent="0.2">
      <c r="A36" s="35" t="s">
        <v>8</v>
      </c>
      <c r="B36" s="26">
        <v>17</v>
      </c>
      <c r="C36" s="32">
        <f t="shared" ref="C36:C53" si="6">B36*100/$B$56</f>
        <v>9.7965769607560649E-2</v>
      </c>
      <c r="D36" s="26">
        <v>3</v>
      </c>
      <c r="E36" s="26">
        <v>0</v>
      </c>
      <c r="F36" s="26">
        <v>0</v>
      </c>
      <c r="G36" s="26">
        <f t="shared" ref="G36:G55" si="7">E36-F36</f>
        <v>0</v>
      </c>
      <c r="H36" s="26">
        <v>19</v>
      </c>
    </row>
    <row r="37" spans="1:8" x14ac:dyDescent="0.2">
      <c r="A37" s="35" t="s">
        <v>9</v>
      </c>
      <c r="B37" s="26">
        <v>1490</v>
      </c>
      <c r="C37" s="32">
        <f t="shared" si="6"/>
        <v>8.5864115714861988</v>
      </c>
      <c r="D37" s="26">
        <v>1106</v>
      </c>
      <c r="E37" s="26">
        <v>4</v>
      </c>
      <c r="F37" s="26">
        <v>9</v>
      </c>
      <c r="G37" s="26">
        <f t="shared" si="7"/>
        <v>-5</v>
      </c>
      <c r="H37" s="26">
        <v>4116</v>
      </c>
    </row>
    <row r="38" spans="1:8" x14ac:dyDescent="0.2">
      <c r="A38" s="35" t="s">
        <v>10</v>
      </c>
      <c r="B38" s="26">
        <v>10</v>
      </c>
      <c r="C38" s="32">
        <f t="shared" si="6"/>
        <v>5.7626923298565093E-2</v>
      </c>
      <c r="D38" s="26">
        <v>10</v>
      </c>
      <c r="E38" s="26">
        <v>0</v>
      </c>
      <c r="F38" s="26">
        <v>0</v>
      </c>
      <c r="G38" s="26">
        <f t="shared" si="7"/>
        <v>0</v>
      </c>
      <c r="H38" s="26">
        <v>14</v>
      </c>
    </row>
    <row r="39" spans="1:8" x14ac:dyDescent="0.2">
      <c r="A39" s="35" t="s">
        <v>11</v>
      </c>
      <c r="B39" s="26">
        <v>70</v>
      </c>
      <c r="C39" s="32">
        <f t="shared" si="6"/>
        <v>0.40338846308995563</v>
      </c>
      <c r="D39" s="26">
        <v>54</v>
      </c>
      <c r="E39" s="26">
        <v>0</v>
      </c>
      <c r="F39" s="26">
        <v>0</v>
      </c>
      <c r="G39" s="26">
        <f t="shared" si="7"/>
        <v>0</v>
      </c>
      <c r="H39" s="26">
        <v>723</v>
      </c>
    </row>
    <row r="40" spans="1:8" x14ac:dyDescent="0.2">
      <c r="A40" s="35" t="s">
        <v>12</v>
      </c>
      <c r="B40" s="26">
        <v>2520</v>
      </c>
      <c r="C40" s="32">
        <f t="shared" si="6"/>
        <v>14.521984671238403</v>
      </c>
      <c r="D40" s="26">
        <v>1727</v>
      </c>
      <c r="E40" s="26">
        <v>13</v>
      </c>
      <c r="F40" s="26">
        <v>9</v>
      </c>
      <c r="G40" s="26">
        <f t="shared" si="7"/>
        <v>4</v>
      </c>
      <c r="H40" s="26">
        <v>3790</v>
      </c>
    </row>
    <row r="41" spans="1:8" x14ac:dyDescent="0.2">
      <c r="A41" s="35" t="s">
        <v>13</v>
      </c>
      <c r="B41" s="26">
        <v>6494</v>
      </c>
      <c r="C41" s="32">
        <f t="shared" si="6"/>
        <v>37.422923990088172</v>
      </c>
      <c r="D41" s="26">
        <v>5233</v>
      </c>
      <c r="E41" s="26">
        <v>27</v>
      </c>
      <c r="F41" s="26">
        <v>28</v>
      </c>
      <c r="G41" s="26">
        <f t="shared" si="7"/>
        <v>-1</v>
      </c>
      <c r="H41" s="26">
        <v>11016</v>
      </c>
    </row>
    <row r="42" spans="1:8" x14ac:dyDescent="0.2">
      <c r="A42" s="35" t="s">
        <v>14</v>
      </c>
      <c r="B42" s="26">
        <v>535</v>
      </c>
      <c r="C42" s="32">
        <f t="shared" si="6"/>
        <v>3.0830403964732325</v>
      </c>
      <c r="D42" s="26">
        <v>356</v>
      </c>
      <c r="E42" s="26">
        <v>3</v>
      </c>
      <c r="F42" s="26">
        <v>1</v>
      </c>
      <c r="G42" s="26">
        <f t="shared" si="7"/>
        <v>2</v>
      </c>
      <c r="H42" s="26">
        <v>3010</v>
      </c>
    </row>
    <row r="43" spans="1:8" x14ac:dyDescent="0.2">
      <c r="A43" s="35" t="s">
        <v>15</v>
      </c>
      <c r="B43" s="26">
        <v>1240</v>
      </c>
      <c r="C43" s="32">
        <f t="shared" si="6"/>
        <v>7.1457384890220714</v>
      </c>
      <c r="D43" s="26">
        <v>1012</v>
      </c>
      <c r="E43" s="26">
        <v>4</v>
      </c>
      <c r="F43" s="26">
        <v>10</v>
      </c>
      <c r="G43" s="26">
        <f t="shared" si="7"/>
        <v>-6</v>
      </c>
      <c r="H43" s="26">
        <v>4626</v>
      </c>
    </row>
    <row r="44" spans="1:8" x14ac:dyDescent="0.2">
      <c r="A44" s="35" t="s">
        <v>16</v>
      </c>
      <c r="B44" s="26">
        <v>533</v>
      </c>
      <c r="C44" s="32">
        <f t="shared" si="6"/>
        <v>3.0715150118135193</v>
      </c>
      <c r="D44" s="26">
        <v>429</v>
      </c>
      <c r="E44" s="26">
        <v>4</v>
      </c>
      <c r="F44" s="26">
        <v>5</v>
      </c>
      <c r="G44" s="26">
        <f t="shared" si="7"/>
        <v>-1</v>
      </c>
      <c r="H44" s="26">
        <v>1162</v>
      </c>
    </row>
    <row r="45" spans="1:8" x14ac:dyDescent="0.2">
      <c r="A45" s="35" t="s">
        <v>17</v>
      </c>
      <c r="B45" s="26">
        <v>554</v>
      </c>
      <c r="C45" s="32">
        <f t="shared" si="6"/>
        <v>3.1925315507405059</v>
      </c>
      <c r="D45" s="26">
        <v>484</v>
      </c>
      <c r="E45" s="26">
        <v>4</v>
      </c>
      <c r="F45" s="26">
        <v>5</v>
      </c>
      <c r="G45" s="26">
        <f t="shared" si="7"/>
        <v>-1</v>
      </c>
      <c r="H45" s="26">
        <v>746</v>
      </c>
    </row>
    <row r="46" spans="1:8" x14ac:dyDescent="0.2">
      <c r="A46" s="35" t="s">
        <v>18</v>
      </c>
      <c r="B46" s="26">
        <v>495</v>
      </c>
      <c r="C46" s="32">
        <f t="shared" si="6"/>
        <v>2.852532703278972</v>
      </c>
      <c r="D46" s="26">
        <v>356</v>
      </c>
      <c r="E46" s="26">
        <v>6</v>
      </c>
      <c r="F46" s="26">
        <v>0</v>
      </c>
      <c r="G46" s="26">
        <f t="shared" si="7"/>
        <v>6</v>
      </c>
      <c r="H46" s="26">
        <v>429</v>
      </c>
    </row>
    <row r="47" spans="1:8" x14ac:dyDescent="0.2">
      <c r="A47" s="35" t="s">
        <v>19</v>
      </c>
      <c r="B47" s="26">
        <v>624</v>
      </c>
      <c r="C47" s="32">
        <f t="shared" si="6"/>
        <v>3.5959200138304617</v>
      </c>
      <c r="D47" s="26">
        <v>503</v>
      </c>
      <c r="E47" s="26">
        <v>6</v>
      </c>
      <c r="F47" s="26">
        <v>4</v>
      </c>
      <c r="G47" s="26">
        <f t="shared" si="7"/>
        <v>2</v>
      </c>
      <c r="H47" s="26">
        <v>1369</v>
      </c>
    </row>
    <row r="48" spans="1:8" x14ac:dyDescent="0.2">
      <c r="A48" s="35" t="s">
        <v>20</v>
      </c>
      <c r="B48" s="26">
        <v>652</v>
      </c>
      <c r="C48" s="32">
        <f t="shared" si="6"/>
        <v>3.7572753990664438</v>
      </c>
      <c r="D48" s="26">
        <v>562</v>
      </c>
      <c r="E48" s="26">
        <v>2</v>
      </c>
      <c r="F48" s="26">
        <v>5</v>
      </c>
      <c r="G48" s="26">
        <f t="shared" si="7"/>
        <v>-3</v>
      </c>
      <c r="H48" s="26">
        <v>2977</v>
      </c>
    </row>
    <row r="49" spans="1:8" x14ac:dyDescent="0.2">
      <c r="A49" s="35" t="s">
        <v>21</v>
      </c>
      <c r="B49" s="26">
        <v>2</v>
      </c>
      <c r="C49" s="32">
        <f t="shared" si="6"/>
        <v>1.1525384659713018E-2</v>
      </c>
      <c r="D49" s="26">
        <v>0</v>
      </c>
      <c r="E49" s="26">
        <v>0</v>
      </c>
      <c r="F49" s="26">
        <v>0</v>
      </c>
      <c r="G49" s="26">
        <f t="shared" si="7"/>
        <v>0</v>
      </c>
      <c r="H49" s="26">
        <v>0</v>
      </c>
    </row>
    <row r="50" spans="1:8" x14ac:dyDescent="0.2">
      <c r="A50" s="35" t="s">
        <v>22</v>
      </c>
      <c r="B50" s="26">
        <v>200</v>
      </c>
      <c r="C50" s="32">
        <f t="shared" si="6"/>
        <v>1.1525384659713018</v>
      </c>
      <c r="D50" s="26">
        <v>174</v>
      </c>
      <c r="E50" s="26">
        <v>5</v>
      </c>
      <c r="F50" s="26">
        <v>1</v>
      </c>
      <c r="G50" s="26">
        <f t="shared" si="7"/>
        <v>4</v>
      </c>
      <c r="H50" s="26">
        <v>837</v>
      </c>
    </row>
    <row r="51" spans="1:8" x14ac:dyDescent="0.2">
      <c r="A51" s="35" t="s">
        <v>23</v>
      </c>
      <c r="B51" s="26">
        <v>276</v>
      </c>
      <c r="C51" s="32">
        <f t="shared" si="6"/>
        <v>1.5905030830403966</v>
      </c>
      <c r="D51" s="26">
        <v>219</v>
      </c>
      <c r="E51" s="26">
        <v>0</v>
      </c>
      <c r="F51" s="26">
        <v>0</v>
      </c>
      <c r="G51" s="26">
        <f t="shared" si="7"/>
        <v>0</v>
      </c>
      <c r="H51" s="26">
        <v>2999</v>
      </c>
    </row>
    <row r="52" spans="1:8" x14ac:dyDescent="0.2">
      <c r="A52" s="35" t="s">
        <v>24</v>
      </c>
      <c r="B52" s="26">
        <v>352</v>
      </c>
      <c r="C52" s="32">
        <f t="shared" si="6"/>
        <v>2.0284677001094913</v>
      </c>
      <c r="D52" s="26">
        <v>271</v>
      </c>
      <c r="E52" s="26">
        <v>0</v>
      </c>
      <c r="F52" s="26">
        <v>1</v>
      </c>
      <c r="G52" s="26">
        <f t="shared" si="7"/>
        <v>-1</v>
      </c>
      <c r="H52" s="26">
        <v>966</v>
      </c>
    </row>
    <row r="53" spans="1:8" x14ac:dyDescent="0.2">
      <c r="A53" s="35" t="s">
        <v>25</v>
      </c>
      <c r="B53" s="26">
        <v>750</v>
      </c>
      <c r="C53" s="32">
        <f t="shared" si="6"/>
        <v>4.3220192473923813</v>
      </c>
      <c r="D53" s="26">
        <v>695</v>
      </c>
      <c r="E53" s="26">
        <v>1</v>
      </c>
      <c r="F53" s="26">
        <v>5</v>
      </c>
      <c r="G53" s="26">
        <f t="shared" si="7"/>
        <v>-4</v>
      </c>
      <c r="H53" s="26">
        <v>1393</v>
      </c>
    </row>
    <row r="54" spans="1:8" x14ac:dyDescent="0.2">
      <c r="A54" s="35" t="s">
        <v>27</v>
      </c>
      <c r="B54" s="26">
        <v>3039</v>
      </c>
      <c r="C54" s="26"/>
      <c r="D54" s="26">
        <v>5</v>
      </c>
      <c r="E54" s="26">
        <v>112</v>
      </c>
      <c r="F54" s="26">
        <v>13</v>
      </c>
      <c r="G54" s="26">
        <f t="shared" si="7"/>
        <v>99</v>
      </c>
      <c r="H54" s="26">
        <v>2578</v>
      </c>
    </row>
    <row r="55" spans="1:8" x14ac:dyDescent="0.2">
      <c r="A55" s="36" t="s">
        <v>28</v>
      </c>
      <c r="B55" s="27">
        <v>20392</v>
      </c>
      <c r="C55" s="27"/>
      <c r="D55" s="27">
        <v>13663</v>
      </c>
      <c r="E55" s="27">
        <v>194</v>
      </c>
      <c r="F55" s="27">
        <v>97</v>
      </c>
      <c r="G55" s="43">
        <f t="shared" si="7"/>
        <v>97</v>
      </c>
      <c r="H55" s="27">
        <v>43294</v>
      </c>
    </row>
    <row r="56" spans="1:8" x14ac:dyDescent="0.2">
      <c r="A56" s="11" t="s">
        <v>33</v>
      </c>
      <c r="B56" s="12">
        <f>B55-B54</f>
        <v>17353</v>
      </c>
    </row>
  </sheetData>
  <mergeCells count="3">
    <mergeCell ref="B5:F5"/>
    <mergeCell ref="M5:Q5"/>
    <mergeCell ref="B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COMUNE 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ILACQUA</dc:creator>
  <cp:lastModifiedBy>Marianna</cp:lastModifiedBy>
  <cp:lastPrinted>2021-04-29T07:34:48Z</cp:lastPrinted>
  <dcterms:created xsi:type="dcterms:W3CDTF">2021-04-23T09:18:36Z</dcterms:created>
  <dcterms:modified xsi:type="dcterms:W3CDTF">2021-04-29T07:40:16Z</dcterms:modified>
</cp:coreProperties>
</file>